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PUB-O3050200\Commun\22-BiodiverCIté\2022 BiodiverCité\Notification\"/>
    </mc:Choice>
  </mc:AlternateContent>
  <xr:revisionPtr revIDLastSave="0" documentId="13_ncr:1_{54E42E51-A7C8-4627-B192-B35162B4C0C8}" xr6:coauthVersionLast="47" xr6:coauthVersionMax="47" xr10:uidLastSave="{00000000-0000-0000-0000-000000000000}"/>
  <bookViews>
    <workbookView xWindow="-120" yWindow="-120" windowWidth="29040" windowHeight="15840" tabRatio="598" activeTab="1" xr2:uid="{00000000-000D-0000-FFFF-FFFF00000000}"/>
  </bookViews>
  <sheets>
    <sheet name="Fiche Récapitulative" sheetId="17" r:id="rId1"/>
    <sheet name="Fiche n° 1" sheetId="2" r:id="rId2"/>
    <sheet name="Fiche n° 2" sheetId="39" r:id="rId3"/>
    <sheet name="Fiche n° 3" sheetId="40" r:id="rId4"/>
    <sheet name="Fiche n° 4" sheetId="41" r:id="rId5"/>
    <sheet name="Fiche n° 5" sheetId="42" r:id="rId6"/>
    <sheet name="Fiche n° 6" sheetId="43" r:id="rId7"/>
    <sheet name="Fiche n° 7" sheetId="44" r:id="rId8"/>
    <sheet name="Fiche n° 8" sheetId="45" r:id="rId9"/>
    <sheet name="Fiche n° 9" sheetId="35" r:id="rId10"/>
    <sheet name="Fiche n° 10" sheetId="36" r:id="rId11"/>
    <sheet name="Fiche n° 11" sheetId="37" r:id="rId12"/>
    <sheet name="Fiche n° 12" sheetId="38" r:id="rId13"/>
    <sheet name="Fiche n° 13" sheetId="32" r:id="rId14"/>
    <sheet name="Fiche n° 14" sheetId="33" r:id="rId15"/>
    <sheet name="Fiche n° 15" sheetId="34" r:id="rId16"/>
  </sheets>
  <definedNames>
    <definedName name="SUM_AUTHORIZED" localSheetId="1">'Fiche n° 1'!#REF!</definedName>
    <definedName name="SUM_AUTHORIZED" localSheetId="10">'Fiche n° 10'!#REF!</definedName>
    <definedName name="SUM_AUTHORIZED" localSheetId="11">'Fiche n° 11'!#REF!</definedName>
    <definedName name="SUM_AUTHORIZED" localSheetId="12">'Fiche n° 12'!#REF!</definedName>
    <definedName name="SUM_AUTHORIZED" localSheetId="13">'Fiche n° 13'!#REF!</definedName>
    <definedName name="SUM_AUTHORIZED" localSheetId="14">'Fiche n° 14'!#REF!</definedName>
    <definedName name="SUM_AUTHORIZED" localSheetId="15">'Fiche n° 15'!#REF!</definedName>
    <definedName name="SUM_AUTHORIZED" localSheetId="2">'Fiche n° 2'!#REF!</definedName>
    <definedName name="SUM_AUTHORIZED" localSheetId="3">'Fiche n° 3'!#REF!</definedName>
    <definedName name="SUM_AUTHORIZED" localSheetId="4">'Fiche n° 4'!#REF!</definedName>
    <definedName name="SUM_AUTHORIZED" localSheetId="5">'Fiche n° 5'!#REF!</definedName>
    <definedName name="SUM_AUTHORIZED" localSheetId="6">'Fiche n° 6'!#REF!</definedName>
    <definedName name="SUM_AUTHORIZED" localSheetId="7">'Fiche n° 7'!#REF!</definedName>
    <definedName name="SUM_AUTHORIZED" localSheetId="8">'Fiche n° 8'!#REF!</definedName>
    <definedName name="SUM_AUTHORIZED" localSheetId="9">'Fiche n° 9'!#REF!</definedName>
    <definedName name="SUM_AUTHORIZED" localSheetId="0">'Fiche Récapitulative'!#REF!</definedName>
    <definedName name="SUM_AUTHORIZED">#REF!</definedName>
    <definedName name="SUM_TTC" localSheetId="1">'Fiche n° 1'!#REF!</definedName>
    <definedName name="SUM_TTC" localSheetId="10">'Fiche n° 10'!#REF!</definedName>
    <definedName name="SUM_TTC" localSheetId="11">'Fiche n° 11'!#REF!</definedName>
    <definedName name="SUM_TTC" localSheetId="12">'Fiche n° 12'!#REF!</definedName>
    <definedName name="SUM_TTC" localSheetId="13">'Fiche n° 13'!#REF!</definedName>
    <definedName name="SUM_TTC" localSheetId="14">'Fiche n° 14'!#REF!</definedName>
    <definedName name="SUM_TTC" localSheetId="15">'Fiche n° 15'!#REF!</definedName>
    <definedName name="SUM_TTC" localSheetId="2">'Fiche n° 2'!#REF!</definedName>
    <definedName name="SUM_TTC" localSheetId="3">'Fiche n° 3'!#REF!</definedName>
    <definedName name="SUM_TTC" localSheetId="4">'Fiche n° 4'!#REF!</definedName>
    <definedName name="SUM_TTC" localSheetId="5">'Fiche n° 5'!#REF!</definedName>
    <definedName name="SUM_TTC" localSheetId="6">'Fiche n° 6'!#REF!</definedName>
    <definedName name="SUM_TTC" localSheetId="7">'Fiche n° 7'!#REF!</definedName>
    <definedName name="SUM_TTC" localSheetId="8">'Fiche n° 8'!#REF!</definedName>
    <definedName name="SUM_TTC" localSheetId="9">'Fiche n° 9'!#REF!</definedName>
    <definedName name="SUM_TTC" localSheetId="0">'Fiche Récapitulative'!#REF!</definedName>
    <definedName name="SUM_TTC">#REF!</definedName>
    <definedName name="TEST" localSheetId="1">'Fiche n° 1'!$K$9:$K$9</definedName>
    <definedName name="TEST" localSheetId="10">'Fiche n° 10'!$K$9:$K$9</definedName>
    <definedName name="TEST" localSheetId="11">'Fiche n° 11'!$K$9:$K$9</definedName>
    <definedName name="TEST" localSheetId="12">'Fiche n° 12'!$K$9:$K$9</definedName>
    <definedName name="TEST" localSheetId="13">'Fiche n° 13'!$K$9:$K$9</definedName>
    <definedName name="TEST" localSheetId="14">'Fiche n° 14'!$K$9:$K$9</definedName>
    <definedName name="TEST" localSheetId="15">'Fiche n° 15'!$K$9:$K$9</definedName>
    <definedName name="TEST" localSheetId="2">'Fiche n° 2'!$K$9:$K$9</definedName>
    <definedName name="TEST" localSheetId="3">'Fiche n° 3'!$K$9:$K$9</definedName>
    <definedName name="TEST" localSheetId="4">'Fiche n° 4'!$K$9:$K$9</definedName>
    <definedName name="TEST" localSheetId="5">'Fiche n° 5'!$K$9:$K$9</definedName>
    <definedName name="TEST" localSheetId="6">'Fiche n° 6'!$K$9:$K$9</definedName>
    <definedName name="TEST" localSheetId="7">'Fiche n° 7'!$K$9:$K$9</definedName>
    <definedName name="TEST" localSheetId="8">'Fiche n° 8'!$K$9:$K$9</definedName>
    <definedName name="TEST" localSheetId="9">'Fiche n° 9'!$K$9:$K$9</definedName>
    <definedName name="TEST" localSheetId="0">'Fiche Récapitulative'!#REF!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9" l="1"/>
  <c r="C3" i="39"/>
  <c r="H54" i="34"/>
  <c r="H50" i="34"/>
  <c r="D50" i="34"/>
  <c r="H41" i="34"/>
  <c r="D41" i="34"/>
  <c r="B41" i="34"/>
  <c r="H37" i="34"/>
  <c r="D37" i="34"/>
  <c r="B37" i="34"/>
  <c r="H30" i="34"/>
  <c r="D30" i="34"/>
  <c r="B30" i="34"/>
  <c r="H25" i="34"/>
  <c r="D25" i="34"/>
  <c r="B25" i="34"/>
  <c r="H20" i="34"/>
  <c r="D20" i="34"/>
  <c r="D51" i="34" s="1"/>
  <c r="D54" i="34" s="1"/>
  <c r="H17" i="34"/>
  <c r="D17" i="34"/>
  <c r="B17" i="34"/>
  <c r="H10" i="34"/>
  <c r="H51" i="34" s="1"/>
  <c r="D10" i="34"/>
  <c r="B10" i="34"/>
  <c r="C3" i="34"/>
  <c r="B2" i="34"/>
  <c r="H54" i="33"/>
  <c r="H50" i="33"/>
  <c r="D50" i="33"/>
  <c r="H41" i="33"/>
  <c r="D41" i="33"/>
  <c r="B41" i="33"/>
  <c r="H37" i="33"/>
  <c r="D37" i="33"/>
  <c r="B37" i="33"/>
  <c r="H30" i="33"/>
  <c r="D30" i="33"/>
  <c r="B30" i="33"/>
  <c r="H25" i="33"/>
  <c r="D25" i="33"/>
  <c r="B25" i="33"/>
  <c r="H20" i="33"/>
  <c r="D20" i="33"/>
  <c r="H17" i="33"/>
  <c r="D17" i="33"/>
  <c r="B17" i="33"/>
  <c r="H10" i="33"/>
  <c r="H51" i="33" s="1"/>
  <c r="D10" i="33"/>
  <c r="D51" i="33" s="1"/>
  <c r="D54" i="33" s="1"/>
  <c r="B10" i="33"/>
  <c r="C3" i="33"/>
  <c r="B2" i="33"/>
  <c r="H54" i="32"/>
  <c r="H50" i="32"/>
  <c r="D50" i="32"/>
  <c r="H41" i="32"/>
  <c r="D41" i="32"/>
  <c r="B41" i="32"/>
  <c r="H37" i="32"/>
  <c r="D37" i="32"/>
  <c r="B37" i="32"/>
  <c r="H30" i="32"/>
  <c r="D30" i="32"/>
  <c r="B30" i="32"/>
  <c r="H25" i="32"/>
  <c r="D25" i="32"/>
  <c r="B25" i="32"/>
  <c r="H20" i="32"/>
  <c r="D20" i="32"/>
  <c r="D51" i="32" s="1"/>
  <c r="D54" i="32" s="1"/>
  <c r="H17" i="32"/>
  <c r="D17" i="32"/>
  <c r="B17" i="32"/>
  <c r="H10" i="32"/>
  <c r="H51" i="32" s="1"/>
  <c r="D10" i="32"/>
  <c r="B10" i="32"/>
  <c r="C3" i="32"/>
  <c r="B2" i="32"/>
  <c r="H54" i="38"/>
  <c r="H50" i="38"/>
  <c r="D50" i="38"/>
  <c r="H41" i="38"/>
  <c r="D41" i="38"/>
  <c r="B41" i="38"/>
  <c r="H37" i="38"/>
  <c r="D37" i="38"/>
  <c r="B37" i="38"/>
  <c r="H30" i="38"/>
  <c r="D30" i="38"/>
  <c r="B30" i="38"/>
  <c r="H25" i="38"/>
  <c r="D25" i="38"/>
  <c r="B25" i="38"/>
  <c r="H20" i="38"/>
  <c r="D20" i="38"/>
  <c r="D51" i="38" s="1"/>
  <c r="D54" i="38" s="1"/>
  <c r="H17" i="38"/>
  <c r="D17" i="38"/>
  <c r="B17" i="38"/>
  <c r="H10" i="38"/>
  <c r="H51" i="38" s="1"/>
  <c r="D10" i="38"/>
  <c r="B10" i="38"/>
  <c r="C3" i="38"/>
  <c r="B2" i="38"/>
  <c r="H54" i="37"/>
  <c r="D51" i="37"/>
  <c r="D54" i="37" s="1"/>
  <c r="H50" i="37"/>
  <c r="D50" i="37"/>
  <c r="H41" i="37"/>
  <c r="D41" i="37"/>
  <c r="B41" i="37"/>
  <c r="H37" i="37"/>
  <c r="D37" i="37"/>
  <c r="B37" i="37"/>
  <c r="H30" i="37"/>
  <c r="D30" i="37"/>
  <c r="B30" i="37"/>
  <c r="H25" i="37"/>
  <c r="D25" i="37"/>
  <c r="B25" i="37"/>
  <c r="H20" i="37"/>
  <c r="D20" i="37"/>
  <c r="H17" i="37"/>
  <c r="D17" i="37"/>
  <c r="B17" i="37"/>
  <c r="H10" i="37"/>
  <c r="H51" i="37" s="1"/>
  <c r="D10" i="37"/>
  <c r="B10" i="37"/>
  <c r="C3" i="37"/>
  <c r="B2" i="37"/>
  <c r="H54" i="36"/>
  <c r="H50" i="36"/>
  <c r="D50" i="36"/>
  <c r="H41" i="36"/>
  <c r="D41" i="36"/>
  <c r="B41" i="36"/>
  <c r="H37" i="36"/>
  <c r="D37" i="36"/>
  <c r="B37" i="36"/>
  <c r="H30" i="36"/>
  <c r="D30" i="36"/>
  <c r="B30" i="36"/>
  <c r="H25" i="36"/>
  <c r="D25" i="36"/>
  <c r="B25" i="36"/>
  <c r="H20" i="36"/>
  <c r="D20" i="36"/>
  <c r="D51" i="36" s="1"/>
  <c r="D54" i="36" s="1"/>
  <c r="H17" i="36"/>
  <c r="D17" i="36"/>
  <c r="B17" i="36"/>
  <c r="H10" i="36"/>
  <c r="H51" i="36" s="1"/>
  <c r="D10" i="36"/>
  <c r="B10" i="36"/>
  <c r="C3" i="36"/>
  <c r="B2" i="36"/>
  <c r="H54" i="35"/>
  <c r="H50" i="35"/>
  <c r="D50" i="35"/>
  <c r="H41" i="35"/>
  <c r="D41" i="35"/>
  <c r="B41" i="35"/>
  <c r="H37" i="35"/>
  <c r="D37" i="35"/>
  <c r="B37" i="35"/>
  <c r="H30" i="35"/>
  <c r="D30" i="35"/>
  <c r="B30" i="35"/>
  <c r="H25" i="35"/>
  <c r="D25" i="35"/>
  <c r="B25" i="35"/>
  <c r="H20" i="35"/>
  <c r="D20" i="35"/>
  <c r="D51" i="35" s="1"/>
  <c r="D54" i="35" s="1"/>
  <c r="H17" i="35"/>
  <c r="D17" i="35"/>
  <c r="B17" i="35"/>
  <c r="H10" i="35"/>
  <c r="H51" i="35" s="1"/>
  <c r="D10" i="35"/>
  <c r="B10" i="35"/>
  <c r="C3" i="35"/>
  <c r="B2" i="35"/>
  <c r="H54" i="45"/>
  <c r="H50" i="45"/>
  <c r="D50" i="45"/>
  <c r="H41" i="45"/>
  <c r="D41" i="45"/>
  <c r="B41" i="45"/>
  <c r="H37" i="45"/>
  <c r="D37" i="45"/>
  <c r="B37" i="45"/>
  <c r="H30" i="45"/>
  <c r="D30" i="45"/>
  <c r="B30" i="45"/>
  <c r="H25" i="45"/>
  <c r="D25" i="45"/>
  <c r="B25" i="45"/>
  <c r="H20" i="45"/>
  <c r="D20" i="45"/>
  <c r="D51" i="45" s="1"/>
  <c r="D54" i="45" s="1"/>
  <c r="H17" i="45"/>
  <c r="D17" i="45"/>
  <c r="B17" i="45"/>
  <c r="H10" i="45"/>
  <c r="H51" i="45" s="1"/>
  <c r="D10" i="45"/>
  <c r="B10" i="45"/>
  <c r="C3" i="45"/>
  <c r="B2" i="45"/>
  <c r="H54" i="44"/>
  <c r="H50" i="44"/>
  <c r="D50" i="44"/>
  <c r="H41" i="44"/>
  <c r="D41" i="44"/>
  <c r="B41" i="44"/>
  <c r="H37" i="44"/>
  <c r="D37" i="44"/>
  <c r="B37" i="44"/>
  <c r="H30" i="44"/>
  <c r="D30" i="44"/>
  <c r="B30" i="44"/>
  <c r="H25" i="44"/>
  <c r="D25" i="44"/>
  <c r="B25" i="44"/>
  <c r="H20" i="44"/>
  <c r="D20" i="44"/>
  <c r="D51" i="44" s="1"/>
  <c r="D54" i="44" s="1"/>
  <c r="H17" i="44"/>
  <c r="D17" i="44"/>
  <c r="B17" i="44"/>
  <c r="H10" i="44"/>
  <c r="H51" i="44" s="1"/>
  <c r="D10" i="44"/>
  <c r="B10" i="44"/>
  <c r="C3" i="44"/>
  <c r="B2" i="44"/>
  <c r="H54" i="43"/>
  <c r="H50" i="43"/>
  <c r="D50" i="43"/>
  <c r="H41" i="43"/>
  <c r="D41" i="43"/>
  <c r="B41" i="43"/>
  <c r="H37" i="43"/>
  <c r="D37" i="43"/>
  <c r="B37" i="43"/>
  <c r="H30" i="43"/>
  <c r="D30" i="43"/>
  <c r="B30" i="43"/>
  <c r="H25" i="43"/>
  <c r="D25" i="43"/>
  <c r="B25" i="43"/>
  <c r="H20" i="43"/>
  <c r="D20" i="43"/>
  <c r="D51" i="43" s="1"/>
  <c r="D54" i="43" s="1"/>
  <c r="H17" i="43"/>
  <c r="D17" i="43"/>
  <c r="B17" i="43"/>
  <c r="H10" i="43"/>
  <c r="H51" i="43" s="1"/>
  <c r="D10" i="43"/>
  <c r="B10" i="43"/>
  <c r="C3" i="43"/>
  <c r="B2" i="43"/>
  <c r="D42" i="17" l="1"/>
  <c r="C42" i="17"/>
  <c r="H54" i="42"/>
  <c r="H50" i="42"/>
  <c r="D50" i="42"/>
  <c r="H41" i="42"/>
  <c r="D41" i="42"/>
  <c r="B41" i="42"/>
  <c r="H37" i="42"/>
  <c r="D37" i="42"/>
  <c r="B37" i="42"/>
  <c r="H30" i="42"/>
  <c r="D30" i="42"/>
  <c r="B30" i="42"/>
  <c r="H25" i="42"/>
  <c r="D25" i="42"/>
  <c r="B25" i="42"/>
  <c r="H20" i="42"/>
  <c r="D20" i="42"/>
  <c r="D51" i="42" s="1"/>
  <c r="H17" i="42"/>
  <c r="D17" i="42"/>
  <c r="B17" i="42"/>
  <c r="H10" i="42"/>
  <c r="D10" i="42"/>
  <c r="B10" i="42"/>
  <c r="C3" i="42"/>
  <c r="B2" i="42"/>
  <c r="H54" i="41"/>
  <c r="H50" i="41"/>
  <c r="D50" i="41"/>
  <c r="H41" i="41"/>
  <c r="D41" i="41"/>
  <c r="B41" i="41"/>
  <c r="H37" i="41"/>
  <c r="D37" i="41"/>
  <c r="B37" i="41"/>
  <c r="H30" i="41"/>
  <c r="D30" i="41"/>
  <c r="B30" i="41"/>
  <c r="H25" i="41"/>
  <c r="D25" i="41"/>
  <c r="B25" i="41"/>
  <c r="H20" i="41"/>
  <c r="D20" i="41"/>
  <c r="D51" i="41" s="1"/>
  <c r="H17" i="41"/>
  <c r="D17" i="41"/>
  <c r="B17" i="41"/>
  <c r="H10" i="41"/>
  <c r="H51" i="41" s="1"/>
  <c r="D14" i="17" s="1"/>
  <c r="D10" i="41"/>
  <c r="B10" i="41"/>
  <c r="C3" i="41"/>
  <c r="B2" i="41"/>
  <c r="H54" i="40"/>
  <c r="H50" i="40"/>
  <c r="D50" i="40"/>
  <c r="H41" i="40"/>
  <c r="D41" i="40"/>
  <c r="B41" i="40"/>
  <c r="H37" i="40"/>
  <c r="D37" i="40"/>
  <c r="B37" i="40"/>
  <c r="H30" i="40"/>
  <c r="D30" i="40"/>
  <c r="B30" i="40"/>
  <c r="H25" i="40"/>
  <c r="D25" i="40"/>
  <c r="B25" i="40"/>
  <c r="H20" i="40"/>
  <c r="D20" i="40"/>
  <c r="H17" i="40"/>
  <c r="D17" i="40"/>
  <c r="B17" i="40"/>
  <c r="H10" i="40"/>
  <c r="H51" i="40" s="1"/>
  <c r="D10" i="40"/>
  <c r="D51" i="40" s="1"/>
  <c r="D54" i="40" s="1"/>
  <c r="B10" i="40"/>
  <c r="C3" i="40"/>
  <c r="B2" i="40"/>
  <c r="D37" i="17"/>
  <c r="C37" i="17"/>
  <c r="D35" i="17"/>
  <c r="C35" i="17"/>
  <c r="D33" i="17"/>
  <c r="C33" i="17"/>
  <c r="D31" i="17"/>
  <c r="C31" i="17"/>
  <c r="D29" i="17"/>
  <c r="C29" i="17"/>
  <c r="D27" i="17"/>
  <c r="C27" i="17"/>
  <c r="D25" i="17"/>
  <c r="C25" i="17"/>
  <c r="D22" i="17"/>
  <c r="C22" i="17"/>
  <c r="D20" i="17"/>
  <c r="C20" i="17"/>
  <c r="D18" i="17"/>
  <c r="C18" i="17"/>
  <c r="H54" i="39"/>
  <c r="H50" i="39"/>
  <c r="D50" i="39"/>
  <c r="H41" i="39"/>
  <c r="D41" i="39"/>
  <c r="B41" i="39"/>
  <c r="H37" i="39"/>
  <c r="D37" i="39"/>
  <c r="B37" i="39"/>
  <c r="H30" i="39"/>
  <c r="D30" i="39"/>
  <c r="B30" i="39"/>
  <c r="H25" i="39"/>
  <c r="D25" i="39"/>
  <c r="B25" i="39"/>
  <c r="H20" i="39"/>
  <c r="D20" i="39"/>
  <c r="H17" i="39"/>
  <c r="H51" i="39" s="1"/>
  <c r="D9" i="17" s="1"/>
  <c r="D17" i="39"/>
  <c r="B17" i="39"/>
  <c r="H10" i="39"/>
  <c r="D10" i="39"/>
  <c r="B10" i="39"/>
  <c r="C3" i="17"/>
  <c r="B2" i="17"/>
  <c r="D50" i="2"/>
  <c r="D51" i="2" s="1"/>
  <c r="C7" i="17" s="1"/>
  <c r="D41" i="2"/>
  <c r="D37" i="2"/>
  <c r="D30" i="2"/>
  <c r="D25" i="2"/>
  <c r="D20" i="2"/>
  <c r="D17" i="2"/>
  <c r="D10" i="2"/>
  <c r="H54" i="2"/>
  <c r="H50" i="2"/>
  <c r="H41" i="2"/>
  <c r="H37" i="2"/>
  <c r="H30" i="2"/>
  <c r="H25" i="2"/>
  <c r="H20" i="2"/>
  <c r="H10" i="2"/>
  <c r="H17" i="2"/>
  <c r="C39" i="17" l="1"/>
  <c r="D39" i="17"/>
  <c r="H51" i="42"/>
  <c r="D16" i="17" s="1"/>
  <c r="D51" i="39"/>
  <c r="C16" i="17"/>
  <c r="D54" i="42"/>
  <c r="C14" i="17"/>
  <c r="D54" i="41"/>
  <c r="D11" i="17"/>
  <c r="C11" i="17"/>
  <c r="H51" i="2"/>
  <c r="D7" i="17" s="1"/>
  <c r="D38" i="17" s="1"/>
  <c r="D43" i="17" s="1"/>
  <c r="D54" i="39" l="1"/>
  <c r="C9" i="17"/>
  <c r="C38" i="17" s="1"/>
  <c r="B41" i="2"/>
  <c r="B37" i="2"/>
  <c r="B30" i="2"/>
  <c r="B25" i="2"/>
  <c r="B17" i="2"/>
  <c r="B10" i="2"/>
  <c r="D54" i="2" l="1"/>
  <c r="C43" i="17" l="1"/>
</calcChain>
</file>

<file path=xl/sharedStrings.xml><?xml version="1.0" encoding="utf-8"?>
<sst xmlns="http://schemas.openxmlformats.org/spreadsheetml/2006/main" count="994" uniqueCount="68">
  <si>
    <t>Description des dépenses</t>
  </si>
  <si>
    <t xml:space="preserve">Référence comptable </t>
  </si>
  <si>
    <t>Date facture</t>
  </si>
  <si>
    <t>Date de paiement</t>
  </si>
  <si>
    <t>Montant TTC</t>
  </si>
  <si>
    <t>Frais</t>
  </si>
  <si>
    <t>Montant maximal autorisé</t>
  </si>
  <si>
    <t>DATE AM</t>
  </si>
  <si>
    <t>Dépenses acceptées/      éligibles</t>
  </si>
  <si>
    <t>Relevé des dépenses éligibles</t>
  </si>
  <si>
    <t xml:space="preserve">Bénéficiaire : </t>
  </si>
  <si>
    <t xml:space="preserve">Signature du représentant légal du bénéficiaire - Certifié sincère et véritable : </t>
  </si>
  <si>
    <t>€</t>
  </si>
  <si>
    <t>FICHE ACTION 1</t>
  </si>
  <si>
    <t>Aménagement faune</t>
  </si>
  <si>
    <t xml:space="preserve">Sous-total </t>
  </si>
  <si>
    <t xml:space="preserve">Sous-total  </t>
  </si>
  <si>
    <t>Location de matériel</t>
  </si>
  <si>
    <t>Pâturage écologique</t>
  </si>
  <si>
    <t>Mares et cours d'eau</t>
  </si>
  <si>
    <t>Plantations</t>
  </si>
  <si>
    <t>Fournitures</t>
  </si>
  <si>
    <t>Protection des espèces</t>
  </si>
  <si>
    <t>Sentiers et chemins</t>
  </si>
  <si>
    <t>Sensibilisation</t>
  </si>
  <si>
    <t>Matériel didactique</t>
  </si>
  <si>
    <t>Panneaux didactiques</t>
  </si>
  <si>
    <t>Supports papier</t>
  </si>
  <si>
    <t>FICHE ACTION 2</t>
  </si>
  <si>
    <t xml:space="preserve">Numéro Altais : </t>
  </si>
  <si>
    <t>Distribution publique de la Semaine de l'Arbre</t>
  </si>
  <si>
    <t>Plants pour la distribution</t>
  </si>
  <si>
    <t>FICHE ACTION 3</t>
  </si>
  <si>
    <t>FICHE ACTION 4</t>
  </si>
  <si>
    <t>FICHE ACTION 5</t>
  </si>
  <si>
    <t>FICHE ACTION 6</t>
  </si>
  <si>
    <t>FICHE ACTION 7</t>
  </si>
  <si>
    <t>FICHE ACTION 8</t>
  </si>
  <si>
    <t>FICHE ACTION 9</t>
  </si>
  <si>
    <t>FICHE ACTION 10</t>
  </si>
  <si>
    <t>FICHE ACTION 11</t>
  </si>
  <si>
    <t>FICHE ACTION 12</t>
  </si>
  <si>
    <t>FICHE ACTION 13</t>
  </si>
  <si>
    <t>FICHE ACTION 14</t>
  </si>
  <si>
    <t>Total sensibilisation</t>
  </si>
  <si>
    <t>Sous total hors Semaine de l'Arbre</t>
  </si>
  <si>
    <t>Sous total Fiche action</t>
  </si>
  <si>
    <t>TOTAL FICHES hors Semaine de l'Arbre</t>
  </si>
  <si>
    <t>TOTAL</t>
  </si>
  <si>
    <t>2022-</t>
  </si>
  <si>
    <t>Biodivercité 2022 - Visa 22/08041 - 060.033/VM/2022-07</t>
  </si>
  <si>
    <t>Restauration de milieux naturels</t>
  </si>
  <si>
    <t>Conception de projet par entreprise ou association</t>
  </si>
  <si>
    <t>Travaux réalisés par entreprise ou association</t>
  </si>
  <si>
    <t>Gestion de milieux naturels</t>
  </si>
  <si>
    <t>Matériel de lutte contre les espèces exotiques envahissantes</t>
  </si>
  <si>
    <t>Matériel pour opérations batraciens</t>
  </si>
  <si>
    <t>Nichoirs à espèce sensible</t>
  </si>
  <si>
    <t>Matériaux pour murs en pierres sèches</t>
  </si>
  <si>
    <t>Préparation du sol par entreprise ou association</t>
  </si>
  <si>
    <t>Plants indigènes ou locaux</t>
  </si>
  <si>
    <t>Semences indigènes</t>
  </si>
  <si>
    <t>Potagers d’école ou de jardins partagés</t>
  </si>
  <si>
    <t>Conférences, ateliers, projections, …</t>
  </si>
  <si>
    <t>Formation du personnel communal</t>
  </si>
  <si>
    <t>Plants indigènes de minimum 10 espèces</t>
  </si>
  <si>
    <t>FICHE ACTION 15</t>
  </si>
  <si>
    <t>Visa 22/08041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</si>
</sst>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dd/mm/yyyy;@"/>
    <numFmt numFmtId="166" formatCode="_ &quot;€&quot;\ * #,##0_ ;_ &quot;€&quot;\ * \-#,##0_ ;_ &quot;€&quot;\ * &quot;-&quot;??_ ;_ @_ "/>
    <numFmt numFmtId="167" formatCode="#,##0_ ;\-#,##0\ "/>
    <numFmt numFmtId="168" formatCode="0;\-0;;@"/>
  </numFmts>
  <fonts count="13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23"/>
      <name val="Verdana"/>
      <family val="2"/>
    </font>
    <font>
      <b/>
      <sz val="12"/>
      <color theme="0"/>
      <name val="Verdana"/>
      <family val="2"/>
    </font>
    <font>
      <b/>
      <sz val="10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0"/>
      <color theme="1" tint="4.9989318521683403E-2"/>
      <name val="Verdana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sz val="10"/>
      <color theme="4" tint="0.3999755851924192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55"/>
        <bgColor indexed="2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164" fontId="2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vertical="center"/>
    </xf>
    <xf numFmtId="166" fontId="1" fillId="9" borderId="2" xfId="0" applyNumberFormat="1" applyFont="1" applyFill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164" fontId="2" fillId="8" borderId="11" xfId="0" applyNumberFormat="1" applyFont="1" applyFill="1" applyBorder="1" applyAlignment="1" applyProtection="1">
      <alignment vertical="center"/>
    </xf>
    <xf numFmtId="166" fontId="1" fillId="9" borderId="12" xfId="0" applyNumberFormat="1" applyFont="1" applyFill="1" applyBorder="1" applyAlignment="1" applyProtection="1">
      <alignment vertical="center"/>
    </xf>
    <xf numFmtId="164" fontId="1" fillId="4" borderId="13" xfId="0" applyNumberFormat="1" applyFont="1" applyFill="1" applyBorder="1" applyAlignment="1" applyProtection="1">
      <alignment vertical="center"/>
    </xf>
    <xf numFmtId="164" fontId="1" fillId="8" borderId="14" xfId="0" applyNumberFormat="1" applyFont="1" applyFill="1" applyBorder="1" applyAlignment="1" applyProtection="1">
      <alignment horizontal="left" vertical="center"/>
    </xf>
    <xf numFmtId="164" fontId="3" fillId="8" borderId="15" xfId="0" applyNumberFormat="1" applyFont="1" applyFill="1" applyBorder="1" applyAlignment="1" applyProtection="1">
      <alignment horizontal="right" vertical="center"/>
    </xf>
    <xf numFmtId="166" fontId="3" fillId="10" borderId="16" xfId="0" applyNumberFormat="1" applyFont="1" applyFill="1" applyBorder="1" applyAlignment="1" applyProtection="1">
      <alignment vertical="center"/>
    </xf>
    <xf numFmtId="164" fontId="1" fillId="8" borderId="16" xfId="0" applyNumberFormat="1" applyFont="1" applyFill="1" applyBorder="1" applyAlignment="1" applyProtection="1">
      <alignment vertical="center"/>
    </xf>
    <xf numFmtId="165" fontId="1" fillId="8" borderId="16" xfId="0" applyNumberFormat="1" applyFont="1" applyFill="1" applyBorder="1" applyAlignment="1" applyProtection="1">
      <alignment vertical="center"/>
    </xf>
    <xf numFmtId="164" fontId="2" fillId="8" borderId="18" xfId="0" applyNumberFormat="1" applyFont="1" applyFill="1" applyBorder="1" applyAlignment="1" applyProtection="1">
      <alignment vertical="center" wrapText="1"/>
    </xf>
    <xf numFmtId="166" fontId="1" fillId="9" borderId="19" xfId="0" applyNumberFormat="1" applyFont="1" applyFill="1" applyBorder="1" applyAlignment="1" applyProtection="1">
      <alignment vertical="center"/>
    </xf>
    <xf numFmtId="164" fontId="1" fillId="4" borderId="20" xfId="0" applyNumberFormat="1" applyFont="1" applyFill="1" applyBorder="1" applyAlignment="1" applyProtection="1">
      <alignment vertical="center"/>
    </xf>
    <xf numFmtId="164" fontId="2" fillId="8" borderId="11" xfId="0" applyNumberFormat="1" applyFont="1" applyFill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164" fontId="1" fillId="4" borderId="12" xfId="0" applyNumberFormat="1" applyFont="1" applyFill="1" applyBorder="1" applyAlignment="1" applyProtection="1">
      <alignment vertical="center"/>
    </xf>
    <xf numFmtId="165" fontId="1" fillId="11" borderId="2" xfId="0" applyNumberFormat="1" applyFont="1" applyFill="1" applyBorder="1" applyAlignment="1" applyProtection="1">
      <alignment vertical="center"/>
      <protection locked="0"/>
    </xf>
    <xf numFmtId="164" fontId="4" fillId="2" borderId="6" xfId="0" applyNumberFormat="1" applyFont="1" applyFill="1" applyBorder="1" applyAlignment="1" applyProtection="1">
      <alignment horizontal="right" vertical="center" wrapText="1"/>
    </xf>
    <xf numFmtId="164" fontId="4" fillId="2" borderId="21" xfId="0" applyNumberFormat="1" applyFont="1" applyFill="1" applyBorder="1" applyAlignment="1" applyProtection="1">
      <alignment horizontal="right" vertical="center" wrapText="1"/>
    </xf>
    <xf numFmtId="164" fontId="1" fillId="5" borderId="5" xfId="0" applyNumberFormat="1" applyFont="1" applyFill="1" applyBorder="1" applyAlignment="1" applyProtection="1">
      <alignment horizontal="center" vertical="center" wrapText="1"/>
    </xf>
    <xf numFmtId="14" fontId="1" fillId="5" borderId="22" xfId="0" applyNumberFormat="1" applyFont="1" applyFill="1" applyBorder="1" applyAlignment="1" applyProtection="1">
      <alignment horizontal="center" vertical="center" wrapText="1"/>
    </xf>
    <xf numFmtId="166" fontId="1" fillId="9" borderId="23" xfId="0" applyNumberFormat="1" applyFont="1" applyFill="1" applyBorder="1" applyAlignment="1" applyProtection="1">
      <alignment vertical="center"/>
    </xf>
    <xf numFmtId="164" fontId="1" fillId="11" borderId="23" xfId="0" applyNumberFormat="1" applyFont="1" applyFill="1" applyBorder="1" applyAlignment="1" applyProtection="1">
      <alignment horizontal="center" vertical="center"/>
      <protection locked="0"/>
    </xf>
    <xf numFmtId="14" fontId="1" fillId="11" borderId="23" xfId="0" applyNumberFormat="1" applyFont="1" applyFill="1" applyBorder="1" applyAlignment="1" applyProtection="1">
      <alignment horizontal="center" vertical="center"/>
      <protection locked="0"/>
    </xf>
    <xf numFmtId="165" fontId="1" fillId="11" borderId="23" xfId="0" applyNumberFormat="1" applyFont="1" applyFill="1" applyBorder="1" applyAlignment="1" applyProtection="1">
      <alignment vertical="center"/>
      <protection locked="0"/>
    </xf>
    <xf numFmtId="164" fontId="1" fillId="4" borderId="24" xfId="0" applyNumberFormat="1" applyFont="1" applyFill="1" applyBorder="1" applyAlignment="1" applyProtection="1">
      <alignment vertical="center"/>
    </xf>
    <xf numFmtId="164" fontId="3" fillId="8" borderId="25" xfId="0" applyNumberFormat="1" applyFont="1" applyFill="1" applyBorder="1" applyAlignment="1" applyProtection="1">
      <alignment horizontal="right" vertical="center"/>
    </xf>
    <xf numFmtId="166" fontId="1" fillId="8" borderId="26" xfId="0" applyNumberFormat="1" applyFont="1" applyFill="1" applyBorder="1" applyAlignment="1" applyProtection="1">
      <alignment vertical="center"/>
    </xf>
    <xf numFmtId="164" fontId="1" fillId="8" borderId="26" xfId="0" applyNumberFormat="1" applyFont="1" applyFill="1" applyBorder="1" applyAlignment="1" applyProtection="1">
      <alignment vertical="center"/>
    </xf>
    <xf numFmtId="165" fontId="1" fillId="8" borderId="26" xfId="0" applyNumberFormat="1" applyFont="1" applyFill="1" applyBorder="1" applyAlignment="1" applyProtection="1">
      <alignment vertical="center"/>
    </xf>
    <xf numFmtId="164" fontId="2" fillId="0" borderId="6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8" borderId="6" xfId="0" applyNumberFormat="1" applyFont="1" applyFill="1" applyBorder="1" applyAlignment="1" applyProtection="1">
      <alignment vertical="center" wrapText="1"/>
    </xf>
    <xf numFmtId="166" fontId="1" fillId="9" borderId="0" xfId="0" applyNumberFormat="1" applyFont="1" applyFill="1" applyBorder="1" applyAlignment="1" applyProtection="1">
      <alignment vertical="center"/>
    </xf>
    <xf numFmtId="164" fontId="1" fillId="11" borderId="0" xfId="0" applyNumberFormat="1" applyFont="1" applyFill="1" applyBorder="1" applyAlignment="1" applyProtection="1">
      <alignment vertical="center"/>
      <protection locked="0"/>
    </xf>
    <xf numFmtId="14" fontId="1" fillId="11" borderId="0" xfId="0" applyNumberFormat="1" applyFont="1" applyFill="1" applyBorder="1" applyAlignment="1" applyProtection="1">
      <alignment horizontal="center" vertical="center"/>
      <protection locked="0"/>
    </xf>
    <xf numFmtId="165" fontId="1" fillId="11" borderId="0" xfId="0" applyNumberFormat="1" applyFont="1" applyFill="1" applyBorder="1" applyAlignment="1" applyProtection="1">
      <alignment vertical="center"/>
      <protection locked="0"/>
    </xf>
    <xf numFmtId="164" fontId="1" fillId="4" borderId="7" xfId="0" applyNumberFormat="1" applyFont="1" applyFill="1" applyBorder="1" applyAlignment="1" applyProtection="1">
      <alignment vertical="center"/>
    </xf>
    <xf numFmtId="49" fontId="1" fillId="11" borderId="2" xfId="0" applyNumberFormat="1" applyFont="1" applyFill="1" applyBorder="1" applyAlignment="1" applyProtection="1">
      <alignment vertical="center"/>
      <protection locked="0"/>
    </xf>
    <xf numFmtId="164" fontId="1" fillId="4" borderId="12" xfId="0" applyNumberFormat="1" applyFont="1" applyFill="1" applyBorder="1" applyAlignment="1" applyProtection="1">
      <alignment vertical="center" wrapText="1"/>
    </xf>
    <xf numFmtId="164" fontId="1" fillId="11" borderId="2" xfId="0" applyNumberFormat="1" applyFont="1" applyFill="1" applyBorder="1" applyAlignment="1" applyProtection="1">
      <alignment vertical="center" wrapText="1"/>
      <protection locked="0"/>
    </xf>
    <xf numFmtId="164" fontId="1" fillId="11" borderId="0" xfId="0" applyNumberFormat="1" applyFont="1" applyFill="1" applyBorder="1" applyAlignment="1" applyProtection="1">
      <alignment vertical="center" wrapText="1"/>
      <protection locked="0"/>
    </xf>
    <xf numFmtId="166" fontId="1" fillId="9" borderId="12" xfId="0" applyNumberFormat="1" applyFont="1" applyFill="1" applyBorder="1" applyAlignment="1" applyProtection="1">
      <alignment vertical="center" wrapText="1"/>
    </xf>
    <xf numFmtId="164" fontId="1" fillId="11" borderId="23" xfId="0" applyNumberFormat="1" applyFont="1" applyFill="1" applyBorder="1" applyAlignment="1" applyProtection="1">
      <alignment vertical="center" wrapText="1"/>
      <protection locked="0"/>
    </xf>
    <xf numFmtId="49" fontId="1" fillId="4" borderId="12" xfId="0" applyNumberFormat="1" applyFont="1" applyFill="1" applyBorder="1" applyAlignment="1" applyProtection="1">
      <alignment vertical="center"/>
    </xf>
    <xf numFmtId="49" fontId="1" fillId="9" borderId="12" xfId="0" applyNumberFormat="1" applyFont="1" applyFill="1" applyBorder="1" applyAlignment="1" applyProtection="1">
      <alignment vertical="center"/>
    </xf>
    <xf numFmtId="49" fontId="1" fillId="11" borderId="23" xfId="0" applyNumberFormat="1" applyFont="1" applyFill="1" applyBorder="1" applyAlignment="1" applyProtection="1">
      <alignment vertical="center"/>
      <protection locked="0"/>
    </xf>
    <xf numFmtId="166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5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left" vertical="center" wrapText="1"/>
    </xf>
    <xf numFmtId="164" fontId="1" fillId="8" borderId="6" xfId="0" applyNumberFormat="1" applyFont="1" applyFill="1" applyBorder="1" applyAlignment="1" applyProtection="1">
      <alignment vertical="center" wrapText="1"/>
    </xf>
    <xf numFmtId="164" fontId="2" fillId="8" borderId="8" xfId="0" applyNumberFormat="1" applyFont="1" applyFill="1" applyBorder="1" applyAlignment="1" applyProtection="1">
      <alignment horizontal="right" vertical="center"/>
    </xf>
    <xf numFmtId="164" fontId="1" fillId="8" borderId="26" xfId="0" applyNumberFormat="1" applyFont="1" applyFill="1" applyBorder="1" applyAlignment="1" applyProtection="1">
      <alignment horizontal="left" vertical="center"/>
    </xf>
    <xf numFmtId="164" fontId="1" fillId="11" borderId="23" xfId="0" applyNumberFormat="1" applyFont="1" applyFill="1" applyBorder="1" applyAlignment="1" applyProtection="1">
      <alignment vertical="center"/>
      <protection locked="0"/>
    </xf>
    <xf numFmtId="166" fontId="1" fillId="9" borderId="33" xfId="0" applyNumberFormat="1" applyFont="1" applyFill="1" applyBorder="1" applyAlignment="1" applyProtection="1">
      <alignment vertical="center"/>
    </xf>
    <xf numFmtId="164" fontId="1" fillId="11" borderId="33" xfId="0" applyNumberFormat="1" applyFont="1" applyFill="1" applyBorder="1" applyAlignment="1" applyProtection="1">
      <alignment vertical="center" wrapText="1"/>
      <protection locked="0"/>
    </xf>
    <xf numFmtId="164" fontId="1" fillId="4" borderId="34" xfId="0" applyNumberFormat="1" applyFont="1" applyFill="1" applyBorder="1" applyAlignment="1" applyProtection="1">
      <alignment vertical="center"/>
    </xf>
    <xf numFmtId="164" fontId="1" fillId="4" borderId="35" xfId="0" applyNumberFormat="1" applyFont="1" applyFill="1" applyBorder="1" applyAlignment="1" applyProtection="1">
      <alignment vertical="center"/>
    </xf>
    <xf numFmtId="164" fontId="1" fillId="8" borderId="14" xfId="0" applyNumberFormat="1" applyFont="1" applyFill="1" applyBorder="1" applyAlignment="1" applyProtection="1">
      <alignment horizontal="left" vertical="center" wrapText="1"/>
    </xf>
    <xf numFmtId="164" fontId="7" fillId="2" borderId="36" xfId="0" applyNumberFormat="1" applyFont="1" applyFill="1" applyBorder="1" applyAlignment="1" applyProtection="1">
      <alignment horizontal="left" vertical="center" wrapText="1"/>
    </xf>
    <xf numFmtId="164" fontId="2" fillId="6" borderId="37" xfId="0" applyNumberFormat="1" applyFont="1" applyFill="1" applyBorder="1" applyAlignment="1" applyProtection="1">
      <alignment horizontal="center" vertical="center" wrapText="1"/>
    </xf>
    <xf numFmtId="166" fontId="2" fillId="6" borderId="33" xfId="0" applyNumberFormat="1" applyFont="1" applyFill="1" applyBorder="1" applyAlignment="1" applyProtection="1">
      <alignment horizontal="center" vertical="center" wrapText="1"/>
    </xf>
    <xf numFmtId="164" fontId="2" fillId="6" borderId="33" xfId="0" applyNumberFormat="1" applyFont="1" applyFill="1" applyBorder="1" applyAlignment="1" applyProtection="1">
      <alignment horizontal="center" vertical="center" wrapText="1"/>
    </xf>
    <xf numFmtId="165" fontId="2" fillId="6" borderId="33" xfId="0" applyNumberFormat="1" applyFont="1" applyFill="1" applyBorder="1" applyAlignment="1" applyProtection="1">
      <alignment horizontal="center" vertical="center" wrapText="1"/>
    </xf>
    <xf numFmtId="164" fontId="2" fillId="3" borderId="34" xfId="0" applyNumberFormat="1" applyFont="1" applyFill="1" applyBorder="1" applyAlignment="1" applyProtection="1">
      <alignment horizontal="center" vertical="center" wrapText="1"/>
    </xf>
    <xf numFmtId="165" fontId="2" fillId="6" borderId="29" xfId="0" applyNumberFormat="1" applyFont="1" applyFill="1" applyBorder="1" applyAlignment="1" applyProtection="1">
      <alignment horizontal="center" vertical="center" wrapText="1"/>
    </xf>
    <xf numFmtId="164" fontId="3" fillId="10" borderId="26" xfId="0" applyNumberFormat="1" applyFont="1" applyFill="1" applyBorder="1" applyAlignment="1" applyProtection="1">
      <alignment vertical="center"/>
    </xf>
    <xf numFmtId="164" fontId="1" fillId="10" borderId="26" xfId="0" applyNumberFormat="1" applyFont="1" applyFill="1" applyBorder="1" applyAlignment="1" applyProtection="1">
      <alignment vertical="center"/>
    </xf>
    <xf numFmtId="164" fontId="1" fillId="8" borderId="38" xfId="0" applyNumberFormat="1" applyFont="1" applyFill="1" applyBorder="1" applyAlignment="1" applyProtection="1">
      <alignment horizontal="left" vertical="center"/>
    </xf>
    <xf numFmtId="164" fontId="1" fillId="4" borderId="39" xfId="0" applyNumberFormat="1" applyFont="1" applyFill="1" applyBorder="1" applyAlignment="1" applyProtection="1">
      <alignment vertical="center"/>
    </xf>
    <xf numFmtId="164" fontId="3" fillId="8" borderId="40" xfId="0" applyNumberFormat="1" applyFont="1" applyFill="1" applyBorder="1" applyAlignment="1" applyProtection="1">
      <alignment horizontal="right" vertical="center"/>
    </xf>
    <xf numFmtId="166" fontId="1" fillId="8" borderId="41" xfId="0" applyNumberFormat="1" applyFont="1" applyFill="1" applyBorder="1" applyAlignment="1" applyProtection="1">
      <alignment vertical="center"/>
    </xf>
    <xf numFmtId="164" fontId="1" fillId="8" borderId="41" xfId="0" applyNumberFormat="1" applyFont="1" applyFill="1" applyBorder="1" applyAlignment="1" applyProtection="1">
      <alignment vertical="center"/>
    </xf>
    <xf numFmtId="165" fontId="1" fillId="8" borderId="41" xfId="0" applyNumberFormat="1" applyFont="1" applyFill="1" applyBorder="1" applyAlignment="1" applyProtection="1">
      <alignment vertical="center"/>
    </xf>
    <xf numFmtId="164" fontId="1" fillId="10" borderId="42" xfId="0" applyNumberFormat="1" applyFont="1" applyFill="1" applyBorder="1" applyAlignment="1" applyProtection="1">
      <alignment vertical="center"/>
    </xf>
    <xf numFmtId="166" fontId="1" fillId="9" borderId="43" xfId="0" applyNumberFormat="1" applyFont="1" applyFill="1" applyBorder="1" applyAlignment="1" applyProtection="1">
      <alignment vertical="center"/>
    </xf>
    <xf numFmtId="164" fontId="1" fillId="11" borderId="43" xfId="0" applyNumberFormat="1" applyFont="1" applyFill="1" applyBorder="1" applyAlignment="1" applyProtection="1">
      <alignment vertical="center" wrapText="1"/>
      <protection locked="0"/>
    </xf>
    <xf numFmtId="164" fontId="1" fillId="11" borderId="43" xfId="0" applyNumberFormat="1" applyFont="1" applyFill="1" applyBorder="1" applyAlignment="1" applyProtection="1">
      <alignment vertical="center"/>
      <protection locked="0"/>
    </xf>
    <xf numFmtId="164" fontId="1" fillId="4" borderId="44" xfId="0" applyNumberFormat="1" applyFont="1" applyFill="1" applyBorder="1" applyAlignment="1" applyProtection="1">
      <alignment vertical="center"/>
    </xf>
    <xf numFmtId="164" fontId="1" fillId="8" borderId="41" xfId="0" applyNumberFormat="1" applyFont="1" applyFill="1" applyBorder="1" applyAlignment="1" applyProtection="1">
      <alignment horizontal="left" vertical="center"/>
    </xf>
    <xf numFmtId="167" fontId="8" fillId="12" borderId="31" xfId="0" applyNumberFormat="1" applyFont="1" applyFill="1" applyBorder="1" applyAlignment="1" applyProtection="1">
      <alignment horizontal="right" vertical="center" wrapText="1"/>
    </xf>
    <xf numFmtId="49" fontId="8" fillId="12" borderId="30" xfId="0" applyNumberFormat="1" applyFont="1" applyFill="1" applyBorder="1" applyAlignment="1" applyProtection="1">
      <alignment horizontal="left" vertical="center" wrapText="1"/>
    </xf>
    <xf numFmtId="168" fontId="8" fillId="12" borderId="30" xfId="0" applyNumberFormat="1" applyFont="1" applyFill="1" applyBorder="1" applyAlignment="1" applyProtection="1">
      <alignment horizontal="left" vertical="center" wrapText="1"/>
    </xf>
    <xf numFmtId="164" fontId="2" fillId="0" borderId="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3" fillId="10" borderId="41" xfId="0" applyNumberFormat="1" applyFont="1" applyFill="1" applyBorder="1" applyAlignment="1" applyProtection="1">
      <alignment vertical="center"/>
    </xf>
    <xf numFmtId="164" fontId="2" fillId="6" borderId="45" xfId="0" applyNumberFormat="1" applyFont="1" applyFill="1" applyBorder="1" applyAlignment="1" applyProtection="1">
      <alignment horizontal="left" vertical="center" wrapText="1"/>
    </xf>
    <xf numFmtId="166" fontId="2" fillId="6" borderId="46" xfId="0" applyNumberFormat="1" applyFont="1" applyFill="1" applyBorder="1" applyAlignment="1" applyProtection="1">
      <alignment horizontal="center" vertical="center" wrapText="1"/>
    </xf>
    <xf numFmtId="164" fontId="2" fillId="6" borderId="46" xfId="0" applyNumberFormat="1" applyFont="1" applyFill="1" applyBorder="1" applyAlignment="1" applyProtection="1">
      <alignment horizontal="center" vertical="center" wrapText="1"/>
    </xf>
    <xf numFmtId="165" fontId="2" fillId="6" borderId="47" xfId="0" applyNumberFormat="1" applyFont="1" applyFill="1" applyBorder="1" applyAlignment="1" applyProtection="1">
      <alignment horizontal="center" vertical="center" wrapText="1"/>
    </xf>
    <xf numFmtId="166" fontId="3" fillId="10" borderId="41" xfId="0" applyNumberFormat="1" applyFont="1" applyFill="1" applyBorder="1" applyAlignment="1" applyProtection="1">
      <alignment vertical="center"/>
    </xf>
    <xf numFmtId="164" fontId="3" fillId="10" borderId="48" xfId="0" applyNumberFormat="1" applyFont="1" applyFill="1" applyBorder="1" applyAlignment="1" applyProtection="1">
      <alignment vertical="center"/>
    </xf>
    <xf numFmtId="164" fontId="2" fillId="8" borderId="6" xfId="0" applyNumberFormat="1" applyFont="1" applyFill="1" applyBorder="1" applyAlignment="1" applyProtection="1">
      <alignment horizontal="right" vertical="center" wrapText="1"/>
    </xf>
    <xf numFmtId="166" fontId="2" fillId="8" borderId="41" xfId="0" applyNumberFormat="1" applyFont="1" applyFill="1" applyBorder="1" applyAlignment="1" applyProtection="1">
      <alignment vertical="center"/>
    </xf>
    <xf numFmtId="166" fontId="2" fillId="10" borderId="41" xfId="0" applyNumberFormat="1" applyFont="1" applyFill="1" applyBorder="1" applyAlignment="1" applyProtection="1">
      <alignment vertical="center"/>
    </xf>
    <xf numFmtId="167" fontId="8" fillId="0" borderId="31" xfId="0" applyNumberFormat="1" applyFont="1" applyFill="1" applyBorder="1" applyAlignment="1" applyProtection="1">
      <alignment horizontal="right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4" fontId="1" fillId="4" borderId="49" xfId="0" applyNumberFormat="1" applyFont="1" applyFill="1" applyBorder="1" applyAlignment="1" applyProtection="1">
      <alignment vertical="center"/>
    </xf>
    <xf numFmtId="164" fontId="1" fillId="11" borderId="33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11" fillId="10" borderId="17" xfId="0" applyNumberFormat="1" applyFont="1" applyFill="1" applyBorder="1" applyAlignment="1" applyProtection="1">
      <alignment vertical="center"/>
    </xf>
    <xf numFmtId="164" fontId="12" fillId="10" borderId="17" xfId="0" applyNumberFormat="1" applyFont="1" applyFill="1" applyBorder="1" applyAlignment="1" applyProtection="1">
      <alignment vertical="center"/>
    </xf>
    <xf numFmtId="49" fontId="8" fillId="12" borderId="31" xfId="0" applyNumberFormat="1" applyFont="1" applyFill="1" applyBorder="1" applyAlignment="1" applyProtection="1">
      <alignment horizontal="left" vertical="center" wrapText="1"/>
    </xf>
    <xf numFmtId="168" fontId="8" fillId="12" borderId="32" xfId="0" applyNumberFormat="1" applyFont="1" applyFill="1" applyBorder="1" applyAlignment="1" applyProtection="1">
      <alignment horizontal="left" vertical="center" wrapText="1"/>
    </xf>
    <xf numFmtId="164" fontId="3" fillId="10" borderId="50" xfId="0" applyNumberFormat="1" applyFont="1" applyFill="1" applyBorder="1" applyAlignment="1" applyProtection="1">
      <alignment vertical="center"/>
    </xf>
    <xf numFmtId="164" fontId="2" fillId="6" borderId="52" xfId="0" applyNumberFormat="1" applyFont="1" applyFill="1" applyBorder="1" applyAlignment="1" applyProtection="1">
      <alignment horizontal="left" vertical="center" wrapText="1"/>
    </xf>
    <xf numFmtId="166" fontId="1" fillId="6" borderId="53" xfId="0" applyNumberFormat="1" applyFont="1" applyFill="1" applyBorder="1" applyAlignment="1" applyProtection="1">
      <alignment horizontal="center" vertical="center" wrapText="1"/>
    </xf>
    <xf numFmtId="164" fontId="3" fillId="8" borderId="54" xfId="0" applyNumberFormat="1" applyFont="1" applyFill="1" applyBorder="1" applyAlignment="1" applyProtection="1">
      <alignment horizontal="right" vertical="center" wrapText="1"/>
    </xf>
    <xf numFmtId="166" fontId="9" fillId="10" borderId="55" xfId="0" applyNumberFormat="1" applyFont="1" applyFill="1" applyBorder="1" applyAlignment="1" applyProtection="1">
      <alignment vertical="center"/>
    </xf>
    <xf numFmtId="164" fontId="3" fillId="10" borderId="56" xfId="0" applyNumberFormat="1" applyFont="1" applyFill="1" applyBorder="1" applyAlignment="1" applyProtection="1">
      <alignment vertical="center"/>
    </xf>
    <xf numFmtId="164" fontId="9" fillId="10" borderId="55" xfId="0" applyNumberFormat="1" applyFont="1" applyFill="1" applyBorder="1" applyAlignment="1" applyProtection="1">
      <alignment vertical="center"/>
    </xf>
    <xf numFmtId="164" fontId="9" fillId="10" borderId="51" xfId="0" applyNumberFormat="1" applyFont="1" applyFill="1" applyBorder="1" applyAlignment="1" applyProtection="1">
      <alignment vertical="center"/>
    </xf>
    <xf numFmtId="164" fontId="9" fillId="10" borderId="41" xfId="0" applyNumberFormat="1" applyFont="1" applyFill="1" applyBorder="1" applyAlignment="1" applyProtection="1">
      <alignment vertical="center"/>
    </xf>
    <xf numFmtId="164" fontId="2" fillId="10" borderId="42" xfId="0" applyNumberFormat="1" applyFont="1" applyFill="1" applyBorder="1" applyAlignment="1" applyProtection="1">
      <alignment vertical="center"/>
    </xf>
    <xf numFmtId="164" fontId="2" fillId="8" borderId="41" xfId="0" applyNumberFormat="1" applyFont="1" applyFill="1" applyBorder="1" applyAlignment="1" applyProtection="1">
      <alignment horizontal="left" vertical="center"/>
    </xf>
    <xf numFmtId="164" fontId="2" fillId="10" borderId="17" xfId="0" applyNumberFormat="1" applyFont="1" applyFill="1" applyBorder="1" applyAlignment="1" applyProtection="1">
      <alignment vertical="center"/>
    </xf>
    <xf numFmtId="164" fontId="5" fillId="7" borderId="2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164" fontId="5" fillId="7" borderId="36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E20F-CF26-4091-BAA8-2ED6C566DB01}">
  <sheetPr codeName="Feuil16"/>
  <dimension ref="A1:D49"/>
  <sheetViews>
    <sheetView zoomScaleNormal="100" workbookViewId="0">
      <pane ySplit="5" topLeftCell="A6" activePane="bottomLeft" state="frozen"/>
      <selection pane="bottomLeft" activeCell="D43" sqref="D43"/>
    </sheetView>
  </sheetViews>
  <sheetFormatPr baseColWidth="10" defaultColWidth="11.5703125" defaultRowHeight="12.75" x14ac:dyDescent="0.2"/>
  <cols>
    <col min="1" max="1" width="27.42578125" style="2" customWidth="1"/>
    <col min="2" max="2" width="22.140625" style="6" customWidth="1"/>
    <col min="3" max="3" width="16.42578125" style="2" customWidth="1"/>
    <col min="4" max="4" width="15.28515625" style="4" bestFit="1" customWidth="1"/>
    <col min="5" max="5" width="20" style="2" customWidth="1"/>
    <col min="6" max="16384" width="11.5703125" style="2"/>
  </cols>
  <sheetData>
    <row r="1" spans="1:4" ht="12.95" customHeight="1" thickBot="1" x14ac:dyDescent="0.25">
      <c r="A1" s="108" t="s">
        <v>50</v>
      </c>
      <c r="B1" s="112" t="s">
        <v>67</v>
      </c>
      <c r="C1" s="109"/>
      <c r="D1" s="25" t="s">
        <v>7</v>
      </c>
    </row>
    <row r="2" spans="1:4" ht="13.5" thickBot="1" x14ac:dyDescent="0.25">
      <c r="A2" s="23" t="s">
        <v>10</v>
      </c>
      <c r="B2" s="93">
        <f>'Fiche n° 1'!B2</f>
        <v>0</v>
      </c>
      <c r="C2" s="19"/>
      <c r="D2" s="26">
        <v>44872</v>
      </c>
    </row>
    <row r="3" spans="1:4" ht="13.15" customHeight="1" thickBot="1" x14ac:dyDescent="0.25">
      <c r="A3" s="24" t="s">
        <v>29</v>
      </c>
      <c r="B3" s="91" t="s">
        <v>49</v>
      </c>
      <c r="C3" s="116">
        <f>'Fiche n° 1'!C3</f>
        <v>0</v>
      </c>
      <c r="D3" s="70"/>
    </row>
    <row r="4" spans="1:4" ht="21.75" customHeight="1" x14ac:dyDescent="0.2">
      <c r="A4" s="129" t="s">
        <v>9</v>
      </c>
      <c r="B4" s="130"/>
      <c r="C4" s="130"/>
      <c r="D4" s="131"/>
    </row>
    <row r="5" spans="1:4" s="1" customFormat="1" ht="38.25" x14ac:dyDescent="0.2">
      <c r="A5" s="71" t="s">
        <v>5</v>
      </c>
      <c r="B5" s="72" t="s">
        <v>6</v>
      </c>
      <c r="C5" s="73" t="s">
        <v>4</v>
      </c>
      <c r="D5" s="75" t="s">
        <v>8</v>
      </c>
    </row>
    <row r="6" spans="1:4" s="1" customFormat="1" x14ac:dyDescent="0.2">
      <c r="A6" s="98" t="s">
        <v>13</v>
      </c>
      <c r="B6" s="99"/>
      <c r="C6" s="100"/>
      <c r="D6" s="101"/>
    </row>
    <row r="7" spans="1:4" ht="15" customHeight="1" x14ac:dyDescent="0.2">
      <c r="A7" s="81" t="s">
        <v>15</v>
      </c>
      <c r="B7" s="102"/>
      <c r="C7" s="97">
        <f>'Fiche n° 1'!D51</f>
        <v>0</v>
      </c>
      <c r="D7" s="117">
        <f>'Fiche n° 1'!H51</f>
        <v>0</v>
      </c>
    </row>
    <row r="8" spans="1:4" ht="14.45" customHeight="1" x14ac:dyDescent="0.2">
      <c r="A8" s="98" t="s">
        <v>28</v>
      </c>
      <c r="B8" s="99"/>
      <c r="C8" s="100"/>
      <c r="D8" s="101"/>
    </row>
    <row r="9" spans="1:4" x14ac:dyDescent="0.2">
      <c r="A9" s="81" t="s">
        <v>15</v>
      </c>
      <c r="B9" s="102"/>
      <c r="C9" s="97">
        <f>'Fiche n° 2'!D51</f>
        <v>0</v>
      </c>
      <c r="D9" s="117">
        <f>'Fiche n° 2'!H51</f>
        <v>0</v>
      </c>
    </row>
    <row r="10" spans="1:4" ht="15" customHeight="1" x14ac:dyDescent="0.2">
      <c r="A10" s="98" t="s">
        <v>32</v>
      </c>
      <c r="B10" s="99"/>
      <c r="C10" s="100"/>
      <c r="D10" s="101"/>
    </row>
    <row r="11" spans="1:4" ht="15" customHeight="1" x14ac:dyDescent="0.2">
      <c r="A11" s="81" t="s">
        <v>15</v>
      </c>
      <c r="B11" s="102"/>
      <c r="C11" s="97">
        <f>'Fiche n° 3'!D51</f>
        <v>0</v>
      </c>
      <c r="D11" s="117">
        <f>'Fiche n° 3'!H51</f>
        <v>0</v>
      </c>
    </row>
    <row r="12" spans="1:4" ht="15" customHeight="1" x14ac:dyDescent="0.2">
      <c r="A12" s="98" t="s">
        <v>33</v>
      </c>
      <c r="B12" s="99"/>
      <c r="C12" s="100"/>
      <c r="D12" s="101"/>
    </row>
    <row r="13" spans="1:4" ht="18" hidden="1" customHeight="1" x14ac:dyDescent="0.2">
      <c r="A13" s="81" t="s">
        <v>15</v>
      </c>
      <c r="B13" s="102"/>
      <c r="C13" s="97"/>
      <c r="D13" s="85"/>
    </row>
    <row r="14" spans="1:4" ht="15" customHeight="1" x14ac:dyDescent="0.2">
      <c r="A14" s="32" t="s">
        <v>16</v>
      </c>
      <c r="B14" s="33"/>
      <c r="C14" s="77">
        <f>'Fiche n° 4'!D51</f>
        <v>0</v>
      </c>
      <c r="D14" s="117">
        <f>'Fiche n° 4'!H51</f>
        <v>0</v>
      </c>
    </row>
    <row r="15" spans="1:4" x14ac:dyDescent="0.2">
      <c r="A15" s="98" t="s">
        <v>34</v>
      </c>
      <c r="B15" s="99"/>
      <c r="C15" s="100"/>
      <c r="D15" s="101"/>
    </row>
    <row r="16" spans="1:4" x14ac:dyDescent="0.2">
      <c r="A16" s="81" t="s">
        <v>15</v>
      </c>
      <c r="B16" s="102"/>
      <c r="C16" s="97">
        <f>'Fiche n° 5'!D51</f>
        <v>0</v>
      </c>
      <c r="D16" s="117">
        <f>'Fiche n° 5'!H51</f>
        <v>0</v>
      </c>
    </row>
    <row r="17" spans="1:4" ht="15" customHeight="1" x14ac:dyDescent="0.2">
      <c r="A17" s="98" t="s">
        <v>35</v>
      </c>
      <c r="B17" s="99"/>
      <c r="C17" s="100"/>
      <c r="D17" s="101"/>
    </row>
    <row r="18" spans="1:4" ht="19.149999999999999" customHeight="1" x14ac:dyDescent="0.2">
      <c r="A18" s="81" t="s">
        <v>15</v>
      </c>
      <c r="B18" s="102"/>
      <c r="C18" s="97">
        <f>'Fiche n° 6'!D51</f>
        <v>0</v>
      </c>
      <c r="D18" s="117">
        <f>'Fiche n° 6'!H51</f>
        <v>0</v>
      </c>
    </row>
    <row r="19" spans="1:4" ht="15.6" customHeight="1" x14ac:dyDescent="0.2">
      <c r="A19" s="98" t="s">
        <v>36</v>
      </c>
      <c r="B19" s="99"/>
      <c r="C19" s="100"/>
      <c r="D19" s="101"/>
    </row>
    <row r="20" spans="1:4" ht="15.6" customHeight="1" x14ac:dyDescent="0.2">
      <c r="A20" s="81" t="s">
        <v>15</v>
      </c>
      <c r="B20" s="102"/>
      <c r="C20" s="97">
        <f>'Fiche n° 7'!D51</f>
        <v>0</v>
      </c>
      <c r="D20" s="117">
        <f>'Fiche n° 7'!H51</f>
        <v>0</v>
      </c>
    </row>
    <row r="21" spans="1:4" ht="15" customHeight="1" x14ac:dyDescent="0.2">
      <c r="A21" s="98" t="s">
        <v>37</v>
      </c>
      <c r="B21" s="99"/>
      <c r="C21" s="100"/>
      <c r="D21" s="101"/>
    </row>
    <row r="22" spans="1:4" ht="16.149999999999999" customHeight="1" x14ac:dyDescent="0.2">
      <c r="A22" s="81" t="s">
        <v>15</v>
      </c>
      <c r="B22" s="102"/>
      <c r="C22" s="97">
        <f>'Fiche n° 8'!D51</f>
        <v>0</v>
      </c>
      <c r="D22" s="117">
        <f>'Fiche n° 8'!H51</f>
        <v>0</v>
      </c>
    </row>
    <row r="23" spans="1:4" ht="18" hidden="1" customHeight="1" x14ac:dyDescent="0.2">
      <c r="A23" s="42"/>
      <c r="B23" s="43"/>
      <c r="C23" s="44"/>
      <c r="D23" s="47" t="s">
        <v>12</v>
      </c>
    </row>
    <row r="24" spans="1:4" ht="15" customHeight="1" x14ac:dyDescent="0.2">
      <c r="A24" s="98" t="s">
        <v>38</v>
      </c>
      <c r="B24" s="99"/>
      <c r="C24" s="100"/>
      <c r="D24" s="101"/>
    </row>
    <row r="25" spans="1:4" x14ac:dyDescent="0.2">
      <c r="A25" s="81" t="s">
        <v>15</v>
      </c>
      <c r="B25" s="102"/>
      <c r="C25" s="97">
        <f>'Fiche n° 9'!D51</f>
        <v>0</v>
      </c>
      <c r="D25" s="117">
        <f>'Fiche n° 9'!H51</f>
        <v>0</v>
      </c>
    </row>
    <row r="26" spans="1:4" ht="15.75" customHeight="1" x14ac:dyDescent="0.2">
      <c r="A26" s="98" t="s">
        <v>39</v>
      </c>
      <c r="B26" s="99"/>
      <c r="C26" s="100"/>
      <c r="D26" s="101"/>
    </row>
    <row r="27" spans="1:4" ht="15" customHeight="1" x14ac:dyDescent="0.2">
      <c r="A27" s="81" t="s">
        <v>15</v>
      </c>
      <c r="B27" s="102"/>
      <c r="C27" s="97">
        <f>'Fiche n° 10'!D51</f>
        <v>0</v>
      </c>
      <c r="D27" s="117">
        <f>'Fiche n° 10'!H51</f>
        <v>0</v>
      </c>
    </row>
    <row r="28" spans="1:4" x14ac:dyDescent="0.2">
      <c r="A28" s="98" t="s">
        <v>40</v>
      </c>
      <c r="B28" s="99"/>
      <c r="C28" s="100"/>
      <c r="D28" s="101"/>
    </row>
    <row r="29" spans="1:4" x14ac:dyDescent="0.2">
      <c r="A29" s="81" t="s">
        <v>15</v>
      </c>
      <c r="B29" s="102"/>
      <c r="C29" s="97">
        <f>'Fiche n° 11'!D51</f>
        <v>0</v>
      </c>
      <c r="D29" s="117">
        <f>'Fiche n° 11'!H51</f>
        <v>0</v>
      </c>
    </row>
    <row r="30" spans="1:4" ht="15" customHeight="1" x14ac:dyDescent="0.2">
      <c r="A30" s="98" t="s">
        <v>41</v>
      </c>
      <c r="B30" s="99"/>
      <c r="C30" s="100"/>
      <c r="D30" s="101"/>
    </row>
    <row r="31" spans="1:4" ht="15" customHeight="1" x14ac:dyDescent="0.2">
      <c r="A31" s="81" t="s">
        <v>15</v>
      </c>
      <c r="B31" s="102"/>
      <c r="C31" s="97">
        <f>'Fiche n° 12'!D51</f>
        <v>0</v>
      </c>
      <c r="D31" s="117">
        <f>'Fiche n° 12'!H51</f>
        <v>0</v>
      </c>
    </row>
    <row r="32" spans="1:4" ht="15" customHeight="1" x14ac:dyDescent="0.2">
      <c r="A32" s="98" t="s">
        <v>42</v>
      </c>
      <c r="B32" s="99"/>
      <c r="C32" s="100"/>
      <c r="D32" s="101"/>
    </row>
    <row r="33" spans="1:4" ht="15" customHeight="1" x14ac:dyDescent="0.2">
      <c r="A33" s="81" t="s">
        <v>15</v>
      </c>
      <c r="B33" s="102"/>
      <c r="C33" s="97">
        <f>'Fiche n° 13'!D51</f>
        <v>0</v>
      </c>
      <c r="D33" s="117">
        <f>'Fiche n° 13'!H51</f>
        <v>0</v>
      </c>
    </row>
    <row r="34" spans="1:4" ht="15" customHeight="1" x14ac:dyDescent="0.2">
      <c r="A34" s="98" t="s">
        <v>43</v>
      </c>
      <c r="B34" s="99"/>
      <c r="C34" s="100"/>
      <c r="D34" s="101"/>
    </row>
    <row r="35" spans="1:4" x14ac:dyDescent="0.2">
      <c r="A35" s="81" t="s">
        <v>15</v>
      </c>
      <c r="B35" s="102"/>
      <c r="C35" s="97">
        <f>'Fiche n° 14'!D51</f>
        <v>0</v>
      </c>
      <c r="D35" s="117">
        <f>'Fiche n° 14'!H51</f>
        <v>0</v>
      </c>
    </row>
    <row r="36" spans="1:4" x14ac:dyDescent="0.2">
      <c r="A36" s="98" t="s">
        <v>66</v>
      </c>
      <c r="B36" s="99"/>
      <c r="C36" s="100"/>
      <c r="D36" s="101"/>
    </row>
    <row r="37" spans="1:4" x14ac:dyDescent="0.2">
      <c r="A37" s="81" t="s">
        <v>15</v>
      </c>
      <c r="B37" s="102"/>
      <c r="C37" s="97">
        <f>'Fiche n° 15'!D51</f>
        <v>0</v>
      </c>
      <c r="D37" s="117">
        <f>'Fiche n° 15'!H51</f>
        <v>0</v>
      </c>
    </row>
    <row r="38" spans="1:4" ht="25.5" x14ac:dyDescent="0.2">
      <c r="A38" s="120" t="s">
        <v>47</v>
      </c>
      <c r="B38" s="121">
        <v>10000</v>
      </c>
      <c r="C38" s="123">
        <f>SUM(C6:C37)</f>
        <v>0</v>
      </c>
      <c r="D38" s="124">
        <f>SUM(D6:D37)</f>
        <v>0</v>
      </c>
    </row>
    <row r="39" spans="1:4" x14ac:dyDescent="0.2">
      <c r="A39" s="118" t="s">
        <v>44</v>
      </c>
      <c r="B39" s="119">
        <v>2500</v>
      </c>
      <c r="C39" s="103">
        <f>'Fiche n° 1'!D50+'Fiche n° 2'!D50+'Fiche n° 3'!D50+'Fiche n° 4'!D50+'Fiche n° 5'!D50+'Fiche n° 6'!D50+'Fiche n° 7'!D50+'Fiche n° 8'!D50+'Fiche n° 9'!D50+'Fiche n° 10'!D50+'Fiche n° 11'!D50+'Fiche n° 12'!D50+'Fiche n° 13'!D50+'Fiche n° 14'!D50+'Fiche n° 15'!D50</f>
        <v>0</v>
      </c>
      <c r="D39" s="122">
        <f>'Fiche n° 1'!H50+'Fiche n° 2'!H50+'Fiche n° 3'!H50+'Fiche n° 4'!H50+'Fiche n° 5'!H50+'Fiche n° 6'!H50+'Fiche n° 7'!H50+'Fiche n° 8'!H50+'Fiche n° 9'!H50+'Fiche n° 10'!H50+'Fiche n° 11'!H50+'Fiche n° 12'!H50+'Fiche n° 13'!H50+'Fiche n° 14'!H50+'Fiche n° 15'!H50</f>
        <v>0</v>
      </c>
    </row>
    <row r="40" spans="1:4" x14ac:dyDescent="0.2">
      <c r="A40" s="81"/>
      <c r="B40" s="102"/>
      <c r="C40" s="97"/>
      <c r="D40" s="117"/>
    </row>
    <row r="41" spans="1:4" ht="25.5" x14ac:dyDescent="0.2">
      <c r="A41" s="98" t="s">
        <v>30</v>
      </c>
      <c r="B41" s="99"/>
      <c r="C41" s="100"/>
      <c r="D41" s="101"/>
    </row>
    <row r="42" spans="1:4" ht="15" customHeight="1" x14ac:dyDescent="0.2">
      <c r="A42" s="81" t="s">
        <v>31</v>
      </c>
      <c r="B42" s="106">
        <v>2000</v>
      </c>
      <c r="C42" s="125">
        <f>'Fiche n° 1'!D53+'Fiche n° 2'!D53+'Fiche n° 3'!D53+'Fiche n° 4'!D53+'Fiche n° 5'!D53+'Fiche n° 6'!D53+'Fiche n° 7'!D53+'Fiche n° 8'!D53+'Fiche n° 9'!D53+'Fiche n° 10'!D53+'Fiche n° 11'!D53+'Fiche n° 12'!D53+'Fiche n° 13'!D53+'Fiche n° 14'!D53+'Fiche n° 15'!D53</f>
        <v>0</v>
      </c>
      <c r="D42" s="126">
        <f>'Fiche n° 1'!H53+'Fiche n° 2'!H53+'Fiche n° 3'!H53+'Fiche n° 4'!H53+'Fiche n° 5'!H53+'Fiche n° 6'!H53+'Fiche n° 7'!H53+'Fiche n° 8'!H53+'Fiche n° 9'!H53+'Fiche n° 10'!H53+'Fiche n° 11'!H53+'Fiche n° 12'!H53+'Fiche n° 13'!H53+'Fiche n° 14'!H53+'Fiche n° 15'!H53</f>
        <v>0</v>
      </c>
    </row>
    <row r="43" spans="1:4" ht="15" customHeight="1" x14ac:dyDescent="0.2">
      <c r="A43" s="62" t="s">
        <v>48</v>
      </c>
      <c r="B43" s="105">
        <v>12000</v>
      </c>
      <c r="C43" s="127">
        <f>C38+C42</f>
        <v>0</v>
      </c>
      <c r="D43" s="128">
        <f>D38+D42</f>
        <v>0</v>
      </c>
    </row>
    <row r="45" spans="1:4" x14ac:dyDescent="0.2">
      <c r="A45" s="132" t="s">
        <v>11</v>
      </c>
      <c r="B45" s="133"/>
      <c r="C45" s="133"/>
      <c r="D45" s="134"/>
    </row>
    <row r="46" spans="1:4" x14ac:dyDescent="0.2">
      <c r="A46" s="94"/>
      <c r="B46" s="95"/>
      <c r="C46" s="95"/>
      <c r="D46" s="96"/>
    </row>
    <row r="47" spans="1:4" x14ac:dyDescent="0.2">
      <c r="A47" s="94"/>
      <c r="B47" s="95"/>
      <c r="C47" s="95"/>
      <c r="D47" s="96"/>
    </row>
    <row r="48" spans="1:4" x14ac:dyDescent="0.2">
      <c r="A48" s="36"/>
      <c r="B48" s="37"/>
      <c r="C48" s="37"/>
      <c r="D48" s="38"/>
    </row>
    <row r="49" spans="1:4" x14ac:dyDescent="0.2">
      <c r="A49" s="39"/>
      <c r="B49" s="40"/>
      <c r="C49" s="40"/>
      <c r="D49" s="41"/>
    </row>
  </sheetData>
  <sheetProtection formatRows="0" insertRows="0" deleteRows="0"/>
  <dataConsolidate/>
  <mergeCells count="2">
    <mergeCell ref="A4:D4"/>
    <mergeCell ref="A45:D45"/>
  </mergeCells>
  <conditionalFormatting sqref="D43">
    <cfRule type="cellIs" dxfId="166" priority="20" stopIfTrue="1" operator="greaterThan">
      <formula>$B$12</formula>
    </cfRule>
  </conditionalFormatting>
  <conditionalFormatting sqref="D13">
    <cfRule type="cellIs" dxfId="165" priority="17" stopIfTrue="1" operator="greaterThan">
      <formula>#REF!</formula>
    </cfRule>
  </conditionalFormatting>
  <conditionalFormatting sqref="D42">
    <cfRule type="cellIs" dxfId="164" priority="3" stopIfTrue="1" operator="greaterThan">
      <formula>#REF!</formula>
    </cfRule>
  </conditionalFormatting>
  <dataValidations count="2">
    <dataValidation type="custom" allowBlank="1" showInputMessage="1" showErrorMessage="1" errorTitle="Dépenses &quot;Mobilier&quot;" error="Attention :_x000a_Le montant des dépenses budgétées est supérieur à la osmme des montants maximals autorisés" sqref="C23" xr:uid="{FDE32B83-0905-4EA4-A8FC-75E776368782}">
      <formula1>SUM($C$18:$C$18)&lt;=$B$24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8 B7 B9 B11 B13 B16 B20 B22 B25 B27 B29 B31 B33 B35 B37:B40" xr:uid="{40D94957-8DFB-4E32-A8A8-9526A7EAF1F5}">
      <formula1>#REF!&lt;$B$7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85E0-7BD7-43C0-982F-6FF7432D922D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76" priority="11" stopIfTrue="1" operator="greaterThan">
      <formula>$B$7</formula>
    </cfRule>
  </conditionalFormatting>
  <conditionalFormatting sqref="H52">
    <cfRule type="cellIs" dxfId="75" priority="10" stopIfTrue="1" operator="greaterThan">
      <formula>$B$15</formula>
    </cfRule>
  </conditionalFormatting>
  <conditionalFormatting sqref="H17">
    <cfRule type="cellIs" dxfId="74" priority="9" stopIfTrue="1" operator="greaterThan">
      <formula>$B$7</formula>
    </cfRule>
  </conditionalFormatting>
  <conditionalFormatting sqref="H20">
    <cfRule type="cellIs" dxfId="73" priority="8" stopIfTrue="1" operator="greaterThan">
      <formula>$B$7</formula>
    </cfRule>
  </conditionalFormatting>
  <conditionalFormatting sqref="H25">
    <cfRule type="cellIs" dxfId="72" priority="7" stopIfTrue="1" operator="greaterThan">
      <formula>$B$7</formula>
    </cfRule>
  </conditionalFormatting>
  <conditionalFormatting sqref="H30">
    <cfRule type="cellIs" dxfId="71" priority="6" stopIfTrue="1" operator="greaterThan">
      <formula>$B$7</formula>
    </cfRule>
  </conditionalFormatting>
  <conditionalFormatting sqref="H37">
    <cfRule type="cellIs" dxfId="70" priority="5" stopIfTrue="1" operator="greaterThan">
      <formula>$B$7</formula>
    </cfRule>
  </conditionalFormatting>
  <conditionalFormatting sqref="H41">
    <cfRule type="cellIs" dxfId="69" priority="4" stopIfTrue="1" operator="greaterThan">
      <formula>$B$7</formula>
    </cfRule>
  </conditionalFormatting>
  <conditionalFormatting sqref="H50">
    <cfRule type="cellIs" dxfId="68" priority="3" stopIfTrue="1" operator="greaterThan">
      <formula>$B$7</formula>
    </cfRule>
  </conditionalFormatting>
  <conditionalFormatting sqref="H54">
    <cfRule type="cellIs" dxfId="67" priority="2" stopIfTrue="1" operator="greaterThan">
      <formula>$B$7</formula>
    </cfRule>
  </conditionalFormatting>
  <conditionalFormatting sqref="H51">
    <cfRule type="cellIs" dxfId="66" priority="1" stopIfTrue="1" operator="greaterThan">
      <formula>$B$15</formula>
    </cfRule>
  </conditionalFormatting>
  <dataValidations count="4">
    <dataValidation type="custom" allowBlank="1" showInputMessage="1" showErrorMessage="1" sqref="D18:D19" xr:uid="{4CE6CBB9-FAA3-456F-8F87-9A741CB4C65E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DA928E15-35B2-433C-B1EA-86F1A1C14134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57F7CA9E-FE0F-48AF-BED8-A813CB7ACD72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C187E9AE-9B17-4522-86DE-BA91C79C2012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82A8-6EFC-4B11-BF17-99ECF11DEAB0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65" priority="11" stopIfTrue="1" operator="greaterThan">
      <formula>$B$7</formula>
    </cfRule>
  </conditionalFormatting>
  <conditionalFormatting sqref="H52">
    <cfRule type="cellIs" dxfId="64" priority="10" stopIfTrue="1" operator="greaterThan">
      <formula>$B$15</formula>
    </cfRule>
  </conditionalFormatting>
  <conditionalFormatting sqref="H17">
    <cfRule type="cellIs" dxfId="63" priority="9" stopIfTrue="1" operator="greaterThan">
      <formula>$B$7</formula>
    </cfRule>
  </conditionalFormatting>
  <conditionalFormatting sqref="H20">
    <cfRule type="cellIs" dxfId="62" priority="8" stopIfTrue="1" operator="greaterThan">
      <formula>$B$7</formula>
    </cfRule>
  </conditionalFormatting>
  <conditionalFormatting sqref="H25">
    <cfRule type="cellIs" dxfId="61" priority="7" stopIfTrue="1" operator="greaterThan">
      <formula>$B$7</formula>
    </cfRule>
  </conditionalFormatting>
  <conditionalFormatting sqref="H30">
    <cfRule type="cellIs" dxfId="60" priority="6" stopIfTrue="1" operator="greaterThan">
      <formula>$B$7</formula>
    </cfRule>
  </conditionalFormatting>
  <conditionalFormatting sqref="H37">
    <cfRule type="cellIs" dxfId="59" priority="5" stopIfTrue="1" operator="greaterThan">
      <formula>$B$7</formula>
    </cfRule>
  </conditionalFormatting>
  <conditionalFormatting sqref="H41">
    <cfRule type="cellIs" dxfId="58" priority="4" stopIfTrue="1" operator="greaterThan">
      <formula>$B$7</formula>
    </cfRule>
  </conditionalFormatting>
  <conditionalFormatting sqref="H50">
    <cfRule type="cellIs" dxfId="57" priority="3" stopIfTrue="1" operator="greaterThan">
      <formula>$B$7</formula>
    </cfRule>
  </conditionalFormatting>
  <conditionalFormatting sqref="H54">
    <cfRule type="cellIs" dxfId="56" priority="2" stopIfTrue="1" operator="greaterThan">
      <formula>$B$7</formula>
    </cfRule>
  </conditionalFormatting>
  <conditionalFormatting sqref="H51">
    <cfRule type="cellIs" dxfId="55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5DCAC99C-B216-4D7C-9EB2-FF8D9AE1A718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E30A1F02-DF2C-4DA2-8182-9EB9A41A97C7}">
      <formula1>E7&gt;=$I$2</formula1>
    </dataValidation>
    <dataValidation type="custom" allowBlank="1" showInputMessage="1" showErrorMessage="1" sqref="D18:D19" xr:uid="{40B8384F-CDC5-4007-98F2-17132E6D1A32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26EE3E55-9DB5-480E-8F26-A86290007ECF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10C2-62C2-4D0D-AFFB-6077E02C8754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54" priority="11" stopIfTrue="1" operator="greaterThan">
      <formula>$B$7</formula>
    </cfRule>
  </conditionalFormatting>
  <conditionalFormatting sqref="H52">
    <cfRule type="cellIs" dxfId="53" priority="10" stopIfTrue="1" operator="greaterThan">
      <formula>$B$15</formula>
    </cfRule>
  </conditionalFormatting>
  <conditionalFormatting sqref="H17">
    <cfRule type="cellIs" dxfId="52" priority="9" stopIfTrue="1" operator="greaterThan">
      <formula>$B$7</formula>
    </cfRule>
  </conditionalFormatting>
  <conditionalFormatting sqref="H20">
    <cfRule type="cellIs" dxfId="51" priority="8" stopIfTrue="1" operator="greaterThan">
      <formula>$B$7</formula>
    </cfRule>
  </conditionalFormatting>
  <conditionalFormatting sqref="H25">
    <cfRule type="cellIs" dxfId="50" priority="7" stopIfTrue="1" operator="greaterThan">
      <formula>$B$7</formula>
    </cfRule>
  </conditionalFormatting>
  <conditionalFormatting sqref="H30">
    <cfRule type="cellIs" dxfId="49" priority="6" stopIfTrue="1" operator="greaterThan">
      <formula>$B$7</formula>
    </cfRule>
  </conditionalFormatting>
  <conditionalFormatting sqref="H37">
    <cfRule type="cellIs" dxfId="48" priority="5" stopIfTrue="1" operator="greaterThan">
      <formula>$B$7</formula>
    </cfRule>
  </conditionalFormatting>
  <conditionalFormatting sqref="H41">
    <cfRule type="cellIs" dxfId="47" priority="4" stopIfTrue="1" operator="greaterThan">
      <formula>$B$7</formula>
    </cfRule>
  </conditionalFormatting>
  <conditionalFormatting sqref="H50">
    <cfRule type="cellIs" dxfId="46" priority="3" stopIfTrue="1" operator="greaterThan">
      <formula>$B$7</formula>
    </cfRule>
  </conditionalFormatting>
  <conditionalFormatting sqref="H54">
    <cfRule type="cellIs" dxfId="45" priority="2" stopIfTrue="1" operator="greaterThan">
      <formula>$B$7</formula>
    </cfRule>
  </conditionalFormatting>
  <conditionalFormatting sqref="H51">
    <cfRule type="cellIs" dxfId="44" priority="1" stopIfTrue="1" operator="greaterThan">
      <formula>$B$15</formula>
    </cfRule>
  </conditionalFormatting>
  <dataValidations count="4">
    <dataValidation type="custom" allowBlank="1" showInputMessage="1" showErrorMessage="1" sqref="D18:D19" xr:uid="{369ECF96-0370-4D10-A076-39D38EA778B9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37D642AA-81CD-4B48-80FD-9A0CA20F94C7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F1A65712-0A9A-425C-A469-9CC77EE08967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537BEADF-26B1-4932-B583-7483B70393F3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0DCE-C8C8-45AE-8BB5-F537F16C5072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43" priority="11" stopIfTrue="1" operator="greaterThan">
      <formula>$B$7</formula>
    </cfRule>
  </conditionalFormatting>
  <conditionalFormatting sqref="H52">
    <cfRule type="cellIs" dxfId="42" priority="10" stopIfTrue="1" operator="greaterThan">
      <formula>$B$15</formula>
    </cfRule>
  </conditionalFormatting>
  <conditionalFormatting sqref="H17">
    <cfRule type="cellIs" dxfId="41" priority="9" stopIfTrue="1" operator="greaterThan">
      <formula>$B$7</formula>
    </cfRule>
  </conditionalFormatting>
  <conditionalFormatting sqref="H20">
    <cfRule type="cellIs" dxfId="40" priority="8" stopIfTrue="1" operator="greaterThan">
      <formula>$B$7</formula>
    </cfRule>
  </conditionalFormatting>
  <conditionalFormatting sqref="H25">
    <cfRule type="cellIs" dxfId="39" priority="7" stopIfTrue="1" operator="greaterThan">
      <formula>$B$7</formula>
    </cfRule>
  </conditionalFormatting>
  <conditionalFormatting sqref="H30">
    <cfRule type="cellIs" dxfId="38" priority="6" stopIfTrue="1" operator="greaterThan">
      <formula>$B$7</formula>
    </cfRule>
  </conditionalFormatting>
  <conditionalFormatting sqref="H37">
    <cfRule type="cellIs" dxfId="37" priority="5" stopIfTrue="1" operator="greaterThan">
      <formula>$B$7</formula>
    </cfRule>
  </conditionalFormatting>
  <conditionalFormatting sqref="H41">
    <cfRule type="cellIs" dxfId="36" priority="4" stopIfTrue="1" operator="greaterThan">
      <formula>$B$7</formula>
    </cfRule>
  </conditionalFormatting>
  <conditionalFormatting sqref="H50">
    <cfRule type="cellIs" dxfId="35" priority="3" stopIfTrue="1" operator="greaterThan">
      <formula>$B$7</formula>
    </cfRule>
  </conditionalFormatting>
  <conditionalFormatting sqref="H54">
    <cfRule type="cellIs" dxfId="34" priority="2" stopIfTrue="1" operator="greaterThan">
      <formula>$B$7</formula>
    </cfRule>
  </conditionalFormatting>
  <conditionalFormatting sqref="H51">
    <cfRule type="cellIs" dxfId="33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253B5C5F-4CE6-43D8-A61F-3EDEB0F31FA6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62C4D4DE-2D5F-478D-B634-E12ACC8F2B83}">
      <formula1>E7&gt;=$I$2</formula1>
    </dataValidation>
    <dataValidation type="custom" allowBlank="1" showInputMessage="1" showErrorMessage="1" sqref="D18:D19" xr:uid="{146E3086-4FD9-4DD3-A911-111FD70DBCD9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9ADBE45F-37D4-4BF8-9755-03C4B80AE434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2076-CFB0-4401-BD41-FEA0AE28EC6E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32" priority="11" stopIfTrue="1" operator="greaterThan">
      <formula>$B$7</formula>
    </cfRule>
  </conditionalFormatting>
  <conditionalFormatting sqref="H52">
    <cfRule type="cellIs" dxfId="31" priority="10" stopIfTrue="1" operator="greaterThan">
      <formula>$B$15</formula>
    </cfRule>
  </conditionalFormatting>
  <conditionalFormatting sqref="H17">
    <cfRule type="cellIs" dxfId="30" priority="9" stopIfTrue="1" operator="greaterThan">
      <formula>$B$7</formula>
    </cfRule>
  </conditionalFormatting>
  <conditionalFormatting sqref="H20">
    <cfRule type="cellIs" dxfId="29" priority="8" stopIfTrue="1" operator="greaterThan">
      <formula>$B$7</formula>
    </cfRule>
  </conditionalFormatting>
  <conditionalFormatting sqref="H25">
    <cfRule type="cellIs" dxfId="28" priority="7" stopIfTrue="1" operator="greaterThan">
      <formula>$B$7</formula>
    </cfRule>
  </conditionalFormatting>
  <conditionalFormatting sqref="H30">
    <cfRule type="cellIs" dxfId="27" priority="6" stopIfTrue="1" operator="greaterThan">
      <formula>$B$7</formula>
    </cfRule>
  </conditionalFormatting>
  <conditionalFormatting sqref="H37">
    <cfRule type="cellIs" dxfId="26" priority="5" stopIfTrue="1" operator="greaterThan">
      <formula>$B$7</formula>
    </cfRule>
  </conditionalFormatting>
  <conditionalFormatting sqref="H41">
    <cfRule type="cellIs" dxfId="25" priority="4" stopIfTrue="1" operator="greaterThan">
      <formula>$B$7</formula>
    </cfRule>
  </conditionalFormatting>
  <conditionalFormatting sqref="H50">
    <cfRule type="cellIs" dxfId="24" priority="3" stopIfTrue="1" operator="greaterThan">
      <formula>$B$7</formula>
    </cfRule>
  </conditionalFormatting>
  <conditionalFormatting sqref="H54">
    <cfRule type="cellIs" dxfId="23" priority="2" stopIfTrue="1" operator="greaterThan">
      <formula>$B$7</formula>
    </cfRule>
  </conditionalFormatting>
  <conditionalFormatting sqref="H51">
    <cfRule type="cellIs" dxfId="22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FAF8E4D0-5B21-490E-B7DF-722BA8A8ACD0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5528FC50-61BA-41D6-8F3A-D146B219C010}">
      <formula1>E7&gt;=$I$2</formula1>
    </dataValidation>
    <dataValidation type="custom" allowBlank="1" showInputMessage="1" showErrorMessage="1" sqref="D18:D19" xr:uid="{8C68CF37-C942-4565-904C-73BE8A428D23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7C4A250D-2C4F-4DF8-BC02-DBC2371290F9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A47E-FA34-4A69-AB51-B4469F1D60B9}">
  <dimension ref="A1:I54"/>
  <sheetViews>
    <sheetView zoomScaleNormal="100" workbookViewId="0">
      <pane ySplit="5" topLeftCell="A6" activePane="bottomLeft" state="frozen"/>
      <selection activeCell="B7" sqref="B7"/>
      <selection pane="bottomLeft" activeCell="H54" sqref="A1:H54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21" priority="11" stopIfTrue="1" operator="greaterThan">
      <formula>$B$7</formula>
    </cfRule>
  </conditionalFormatting>
  <conditionalFormatting sqref="H52">
    <cfRule type="cellIs" dxfId="20" priority="10" stopIfTrue="1" operator="greaterThan">
      <formula>$B$15</formula>
    </cfRule>
  </conditionalFormatting>
  <conditionalFormatting sqref="H17">
    <cfRule type="cellIs" dxfId="19" priority="9" stopIfTrue="1" operator="greaterThan">
      <formula>$B$7</formula>
    </cfRule>
  </conditionalFormatting>
  <conditionalFormatting sqref="H20">
    <cfRule type="cellIs" dxfId="18" priority="8" stopIfTrue="1" operator="greaterThan">
      <formula>$B$7</formula>
    </cfRule>
  </conditionalFormatting>
  <conditionalFormatting sqref="H25">
    <cfRule type="cellIs" dxfId="17" priority="7" stopIfTrue="1" operator="greaterThan">
      <formula>$B$7</formula>
    </cfRule>
  </conditionalFormatting>
  <conditionalFormatting sqref="H30">
    <cfRule type="cellIs" dxfId="16" priority="6" stopIfTrue="1" operator="greaterThan">
      <formula>$B$7</formula>
    </cfRule>
  </conditionalFormatting>
  <conditionalFormatting sqref="H37">
    <cfRule type="cellIs" dxfId="15" priority="5" stopIfTrue="1" operator="greaterThan">
      <formula>$B$7</formula>
    </cfRule>
  </conditionalFormatting>
  <conditionalFormatting sqref="H41">
    <cfRule type="cellIs" dxfId="14" priority="4" stopIfTrue="1" operator="greaterThan">
      <formula>$B$7</formula>
    </cfRule>
  </conditionalFormatting>
  <conditionalFormatting sqref="H50">
    <cfRule type="cellIs" dxfId="13" priority="3" stopIfTrue="1" operator="greaterThan">
      <formula>$B$7</formula>
    </cfRule>
  </conditionalFormatting>
  <conditionalFormatting sqref="H54">
    <cfRule type="cellIs" dxfId="12" priority="2" stopIfTrue="1" operator="greaterThan">
      <formula>$B$7</formula>
    </cfRule>
  </conditionalFormatting>
  <conditionalFormatting sqref="H51">
    <cfRule type="cellIs" dxfId="11" priority="1" stopIfTrue="1" operator="greaterThan">
      <formula>$B$15</formula>
    </cfRule>
  </conditionalFormatting>
  <dataValidations count="4">
    <dataValidation type="custom" allowBlank="1" showInputMessage="1" showErrorMessage="1" sqref="D18:D19" xr:uid="{F5562F5B-B46A-4A46-838D-98B641BFEFEA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AFD5E21E-D952-4477-ADAB-60985D5FE2B0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3849FD6D-81BC-4646-BA5C-F5704808521A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B9B0B6D1-A165-43AA-B86F-7AB2817C54B6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A223-4085-4342-AC2E-40C45D5F4497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0" priority="11" stopIfTrue="1" operator="greaterThan">
      <formula>$B$7</formula>
    </cfRule>
  </conditionalFormatting>
  <conditionalFormatting sqref="H52">
    <cfRule type="cellIs" dxfId="9" priority="10" stopIfTrue="1" operator="greaterThan">
      <formula>$B$15</formula>
    </cfRule>
  </conditionalFormatting>
  <conditionalFormatting sqref="H17">
    <cfRule type="cellIs" dxfId="8" priority="9" stopIfTrue="1" operator="greaterThan">
      <formula>$B$7</formula>
    </cfRule>
  </conditionalFormatting>
  <conditionalFormatting sqref="H20">
    <cfRule type="cellIs" dxfId="7" priority="8" stopIfTrue="1" operator="greaterThan">
      <formula>$B$7</formula>
    </cfRule>
  </conditionalFormatting>
  <conditionalFormatting sqref="H25">
    <cfRule type="cellIs" dxfId="6" priority="7" stopIfTrue="1" operator="greaterThan">
      <formula>$B$7</formula>
    </cfRule>
  </conditionalFormatting>
  <conditionalFormatting sqref="H30">
    <cfRule type="cellIs" dxfId="5" priority="6" stopIfTrue="1" operator="greaterThan">
      <formula>$B$7</formula>
    </cfRule>
  </conditionalFormatting>
  <conditionalFormatting sqref="H37">
    <cfRule type="cellIs" dxfId="4" priority="5" stopIfTrue="1" operator="greaterThan">
      <formula>$B$7</formula>
    </cfRule>
  </conditionalFormatting>
  <conditionalFormatting sqref="H41">
    <cfRule type="cellIs" dxfId="3" priority="4" stopIfTrue="1" operator="greaterThan">
      <formula>$B$7</formula>
    </cfRule>
  </conditionalFormatting>
  <conditionalFormatting sqref="H50">
    <cfRule type="cellIs" dxfId="2" priority="3" stopIfTrue="1" operator="greaterThan">
      <formula>$B$7</formula>
    </cfRule>
  </conditionalFormatting>
  <conditionalFormatting sqref="H54">
    <cfRule type="cellIs" dxfId="1" priority="2" stopIfTrue="1" operator="greaterThan">
      <formula>$B$7</formula>
    </cfRule>
  </conditionalFormatting>
  <conditionalFormatting sqref="H51">
    <cfRule type="cellIs" dxfId="0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5F7B0C8D-766F-4179-8579-2D7960AA6D83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C2BC88AF-BFAB-4C05-81B3-0B2C8FC2C900}">
      <formula1>E7&gt;=$I$2</formula1>
    </dataValidation>
    <dataValidation type="custom" allowBlank="1" showInputMessage="1" showErrorMessage="1" sqref="D18:D19" xr:uid="{F1F2355E-21F6-4136-9F9A-1AA49669D602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67522C6A-00F9-41B5-A213-85F8B424A668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0E488-A255-4E54-958A-48FB910BB6CF}">
  <sheetPr codeName="Feuil2"/>
  <dimension ref="A1:I54"/>
  <sheetViews>
    <sheetView tabSelected="1" zoomScaleNormal="100" workbookViewId="0">
      <pane ySplit="5" topLeftCell="A6" activePane="bottomLeft" state="frozen"/>
      <selection pane="bottomLeft" activeCell="B2" sqref="B2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3.7109375" style="4" bestFit="1" customWidth="1"/>
    <col min="7" max="7" width="13.28515625" style="2" customWidth="1"/>
    <col min="8" max="8" width="13.71093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13.5" thickBot="1" x14ac:dyDescent="0.25">
      <c r="A2" s="23" t="s">
        <v>10</v>
      </c>
      <c r="B2" s="92"/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5"/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3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phoneticPr fontId="10" type="noConversion"/>
  <conditionalFormatting sqref="H10">
    <cfRule type="cellIs" dxfId="163" priority="23" stopIfTrue="1" operator="greaterThan">
      <formula>$B$7</formula>
    </cfRule>
  </conditionalFormatting>
  <conditionalFormatting sqref="H51:H52">
    <cfRule type="cellIs" dxfId="162" priority="19" stopIfTrue="1" operator="greaterThan">
      <formula>$B$15</formula>
    </cfRule>
  </conditionalFormatting>
  <conditionalFormatting sqref="H17">
    <cfRule type="cellIs" dxfId="161" priority="11" stopIfTrue="1" operator="greaterThan">
      <formula>$B$7</formula>
    </cfRule>
  </conditionalFormatting>
  <conditionalFormatting sqref="H20">
    <cfRule type="cellIs" dxfId="160" priority="10" stopIfTrue="1" operator="greaterThan">
      <formula>$B$7</formula>
    </cfRule>
  </conditionalFormatting>
  <conditionalFormatting sqref="H25">
    <cfRule type="cellIs" dxfId="159" priority="9" stopIfTrue="1" operator="greaterThan">
      <formula>$B$7</formula>
    </cfRule>
  </conditionalFormatting>
  <conditionalFormatting sqref="H30">
    <cfRule type="cellIs" dxfId="158" priority="6" stopIfTrue="1" operator="greaterThan">
      <formula>$B$7</formula>
    </cfRule>
  </conditionalFormatting>
  <conditionalFormatting sqref="H37">
    <cfRule type="cellIs" dxfId="157" priority="5" stopIfTrue="1" operator="greaterThan">
      <formula>$B$7</formula>
    </cfRule>
  </conditionalFormatting>
  <conditionalFormatting sqref="H41">
    <cfRule type="cellIs" dxfId="156" priority="4" stopIfTrue="1" operator="greaterThan">
      <formula>$B$7</formula>
    </cfRule>
  </conditionalFormatting>
  <conditionalFormatting sqref="H50">
    <cfRule type="cellIs" dxfId="155" priority="3" stopIfTrue="1" operator="greaterThan">
      <formula>$B$7</formula>
    </cfRule>
  </conditionalFormatting>
  <conditionalFormatting sqref="H54">
    <cfRule type="cellIs" dxfId="154" priority="1" stopIfTrue="1" operator="greaterThan">
      <formula>$B$7</formula>
    </cfRule>
  </conditionalFormatting>
  <dataValidations count="4"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FC94227D-C4EC-4DEB-85FF-A579D8BBDF96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B5108F22-55C0-4C01-9811-142076E01FAA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D06CB639-9DB8-4C6C-A8DE-ACF5BD9AEC03}">
      <formula1>E7&gt;=$I$2</formula1>
    </dataValidation>
    <dataValidation type="custom" allowBlank="1" showInputMessage="1" showErrorMessage="1" sqref="D18:D19" xr:uid="{C442DA10-F292-4B40-B947-A31BFCCDB55C}">
      <formula1>D18&lt;=B18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7189-445A-4A82-99DE-AFF4D52379ED}">
  <dimension ref="A1:I54"/>
  <sheetViews>
    <sheetView zoomScaleNormal="100" workbookViewId="0">
      <pane ySplit="5" topLeftCell="A6" activePane="bottomLeft" state="frozen"/>
      <selection activeCell="B7" sqref="B7"/>
      <selection pane="bottomLeft" activeCell="B2" sqref="B2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13.5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53" priority="11" stopIfTrue="1" operator="greaterThan">
      <formula>$B$7</formula>
    </cfRule>
  </conditionalFormatting>
  <conditionalFormatting sqref="H52">
    <cfRule type="cellIs" dxfId="152" priority="10" stopIfTrue="1" operator="greaterThan">
      <formula>$B$15</formula>
    </cfRule>
  </conditionalFormatting>
  <conditionalFormatting sqref="H17">
    <cfRule type="cellIs" dxfId="151" priority="9" stopIfTrue="1" operator="greaterThan">
      <formula>$B$7</formula>
    </cfRule>
  </conditionalFormatting>
  <conditionalFormatting sqref="H20">
    <cfRule type="cellIs" dxfId="150" priority="8" stopIfTrue="1" operator="greaterThan">
      <formula>$B$7</formula>
    </cfRule>
  </conditionalFormatting>
  <conditionalFormatting sqref="H25">
    <cfRule type="cellIs" dxfId="149" priority="7" stopIfTrue="1" operator="greaterThan">
      <formula>$B$7</formula>
    </cfRule>
  </conditionalFormatting>
  <conditionalFormatting sqref="H30">
    <cfRule type="cellIs" dxfId="148" priority="6" stopIfTrue="1" operator="greaterThan">
      <formula>$B$7</formula>
    </cfRule>
  </conditionalFormatting>
  <conditionalFormatting sqref="H37">
    <cfRule type="cellIs" dxfId="147" priority="5" stopIfTrue="1" operator="greaterThan">
      <formula>$B$7</formula>
    </cfRule>
  </conditionalFormatting>
  <conditionalFormatting sqref="H41">
    <cfRule type="cellIs" dxfId="146" priority="4" stopIfTrue="1" operator="greaterThan">
      <formula>$B$7</formula>
    </cfRule>
  </conditionalFormatting>
  <conditionalFormatting sqref="H50">
    <cfRule type="cellIs" dxfId="145" priority="3" stopIfTrue="1" operator="greaterThan">
      <formula>$B$7</formula>
    </cfRule>
  </conditionalFormatting>
  <conditionalFormatting sqref="H54">
    <cfRule type="cellIs" dxfId="144" priority="2" stopIfTrue="1" operator="greaterThan">
      <formula>$B$7</formula>
    </cfRule>
  </conditionalFormatting>
  <conditionalFormatting sqref="H51">
    <cfRule type="cellIs" dxfId="143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EDB3FFA9-ED1F-4FC4-8C5C-C2E5BABA1648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E902875C-7312-4752-975A-F05977DA86E1}">
      <formula1>E7&gt;=$I$2</formula1>
    </dataValidation>
    <dataValidation type="custom" allowBlank="1" showInputMessage="1" showErrorMessage="1" sqref="D18:D19" xr:uid="{8B32269C-507C-4B1E-AF10-41853E519834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DC8AE113-E107-4033-89DE-942E341FA8FA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1EA2-BB00-4EB9-B304-F97477DD22CC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42" priority="11" stopIfTrue="1" operator="greaterThan">
      <formula>$B$7</formula>
    </cfRule>
  </conditionalFormatting>
  <conditionalFormatting sqref="H52">
    <cfRule type="cellIs" dxfId="141" priority="10" stopIfTrue="1" operator="greaterThan">
      <formula>$B$15</formula>
    </cfRule>
  </conditionalFormatting>
  <conditionalFormatting sqref="H17">
    <cfRule type="cellIs" dxfId="140" priority="9" stopIfTrue="1" operator="greaterThan">
      <formula>$B$7</formula>
    </cfRule>
  </conditionalFormatting>
  <conditionalFormatting sqref="H20">
    <cfRule type="cellIs" dxfId="139" priority="8" stopIfTrue="1" operator="greaterThan">
      <formula>$B$7</formula>
    </cfRule>
  </conditionalFormatting>
  <conditionalFormatting sqref="H25">
    <cfRule type="cellIs" dxfId="138" priority="7" stopIfTrue="1" operator="greaterThan">
      <formula>$B$7</formula>
    </cfRule>
  </conditionalFormatting>
  <conditionalFormatting sqref="H30">
    <cfRule type="cellIs" dxfId="137" priority="6" stopIfTrue="1" operator="greaterThan">
      <formula>$B$7</formula>
    </cfRule>
  </conditionalFormatting>
  <conditionalFormatting sqref="H37">
    <cfRule type="cellIs" dxfId="136" priority="5" stopIfTrue="1" operator="greaterThan">
      <formula>$B$7</formula>
    </cfRule>
  </conditionalFormatting>
  <conditionalFormatting sqref="H41">
    <cfRule type="cellIs" dxfId="135" priority="4" stopIfTrue="1" operator="greaterThan">
      <formula>$B$7</formula>
    </cfRule>
  </conditionalFormatting>
  <conditionalFormatting sqref="H50">
    <cfRule type="cellIs" dxfId="134" priority="3" stopIfTrue="1" operator="greaterThan">
      <formula>$B$7</formula>
    </cfRule>
  </conditionalFormatting>
  <conditionalFormatting sqref="H54">
    <cfRule type="cellIs" dxfId="133" priority="2" stopIfTrue="1" operator="greaterThan">
      <formula>$B$7</formula>
    </cfRule>
  </conditionalFormatting>
  <conditionalFormatting sqref="H51">
    <cfRule type="cellIs" dxfId="132" priority="1" stopIfTrue="1" operator="greaterThan">
      <formula>$B$15</formula>
    </cfRule>
  </conditionalFormatting>
  <dataValidations count="4">
    <dataValidation type="custom" allowBlank="1" showInputMessage="1" showErrorMessage="1" sqref="D18:D19" xr:uid="{776AC262-6B22-44FF-ACD4-87F906F6DB35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4B71458D-F10E-4BEC-82F6-F0D52E2E9338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6E24E641-F8B6-4364-95DA-EB2AC8BB4024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AAE47438-BE83-4444-BEB2-EF6C03F1BB73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488C-2844-46C9-B681-73FAA7A67063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31" priority="11" stopIfTrue="1" operator="greaterThan">
      <formula>$B$7</formula>
    </cfRule>
  </conditionalFormatting>
  <conditionalFormatting sqref="H52">
    <cfRule type="cellIs" dxfId="130" priority="10" stopIfTrue="1" operator="greaterThan">
      <formula>$B$15</formula>
    </cfRule>
  </conditionalFormatting>
  <conditionalFormatting sqref="H17">
    <cfRule type="cellIs" dxfId="129" priority="9" stopIfTrue="1" operator="greaterThan">
      <formula>$B$7</formula>
    </cfRule>
  </conditionalFormatting>
  <conditionalFormatting sqref="H20">
    <cfRule type="cellIs" dxfId="128" priority="8" stopIfTrue="1" operator="greaterThan">
      <formula>$B$7</formula>
    </cfRule>
  </conditionalFormatting>
  <conditionalFormatting sqref="H25">
    <cfRule type="cellIs" dxfId="127" priority="7" stopIfTrue="1" operator="greaterThan">
      <formula>$B$7</formula>
    </cfRule>
  </conditionalFormatting>
  <conditionalFormatting sqref="H30">
    <cfRule type="cellIs" dxfId="126" priority="6" stopIfTrue="1" operator="greaterThan">
      <formula>$B$7</formula>
    </cfRule>
  </conditionalFormatting>
  <conditionalFormatting sqref="H37">
    <cfRule type="cellIs" dxfId="125" priority="5" stopIfTrue="1" operator="greaterThan">
      <formula>$B$7</formula>
    </cfRule>
  </conditionalFormatting>
  <conditionalFormatting sqref="H41">
    <cfRule type="cellIs" dxfId="124" priority="4" stopIfTrue="1" operator="greaterThan">
      <formula>$B$7</formula>
    </cfRule>
  </conditionalFormatting>
  <conditionalFormatting sqref="H50">
    <cfRule type="cellIs" dxfId="123" priority="3" stopIfTrue="1" operator="greaterThan">
      <formula>$B$7</formula>
    </cfRule>
  </conditionalFormatting>
  <conditionalFormatting sqref="H54">
    <cfRule type="cellIs" dxfId="122" priority="2" stopIfTrue="1" operator="greaterThan">
      <formula>$B$7</formula>
    </cfRule>
  </conditionalFormatting>
  <conditionalFormatting sqref="H51">
    <cfRule type="cellIs" dxfId="121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110E88FA-2729-4684-B3BC-2DE0185F3369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E27FB3C0-567C-43E9-9B5E-43668447DF5D}">
      <formula1>E7&gt;=$I$2</formula1>
    </dataValidation>
    <dataValidation type="custom" allowBlank="1" showInputMessage="1" showErrorMessage="1" sqref="D18:D19" xr:uid="{AF96BA48-4C12-465F-A500-B88E0FDD0B58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F9096214-5E08-4323-AF97-39E58D7D43FC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88F4-BAE9-4270-9D45-B14C43C42312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20" priority="11" stopIfTrue="1" operator="greaterThan">
      <formula>$B$7</formula>
    </cfRule>
  </conditionalFormatting>
  <conditionalFormatting sqref="H52">
    <cfRule type="cellIs" dxfId="119" priority="10" stopIfTrue="1" operator="greaterThan">
      <formula>$B$15</formula>
    </cfRule>
  </conditionalFormatting>
  <conditionalFormatting sqref="H17">
    <cfRule type="cellIs" dxfId="118" priority="9" stopIfTrue="1" operator="greaterThan">
      <formula>$B$7</formula>
    </cfRule>
  </conditionalFormatting>
  <conditionalFormatting sqref="H20">
    <cfRule type="cellIs" dxfId="117" priority="8" stopIfTrue="1" operator="greaterThan">
      <formula>$B$7</formula>
    </cfRule>
  </conditionalFormatting>
  <conditionalFormatting sqref="H25">
    <cfRule type="cellIs" dxfId="116" priority="7" stopIfTrue="1" operator="greaterThan">
      <formula>$B$7</formula>
    </cfRule>
  </conditionalFormatting>
  <conditionalFormatting sqref="H30">
    <cfRule type="cellIs" dxfId="115" priority="6" stopIfTrue="1" operator="greaterThan">
      <formula>$B$7</formula>
    </cfRule>
  </conditionalFormatting>
  <conditionalFormatting sqref="H37">
    <cfRule type="cellIs" dxfId="114" priority="5" stopIfTrue="1" operator="greaterThan">
      <formula>$B$7</formula>
    </cfRule>
  </conditionalFormatting>
  <conditionalFormatting sqref="H41">
    <cfRule type="cellIs" dxfId="113" priority="4" stopIfTrue="1" operator="greaterThan">
      <formula>$B$7</formula>
    </cfRule>
  </conditionalFormatting>
  <conditionalFormatting sqref="H50">
    <cfRule type="cellIs" dxfId="112" priority="3" stopIfTrue="1" operator="greaterThan">
      <formula>$B$7</formula>
    </cfRule>
  </conditionalFormatting>
  <conditionalFormatting sqref="H54">
    <cfRule type="cellIs" dxfId="111" priority="2" stopIfTrue="1" operator="greaterThan">
      <formula>$B$7</formula>
    </cfRule>
  </conditionalFormatting>
  <conditionalFormatting sqref="H51">
    <cfRule type="cellIs" dxfId="110" priority="1" stopIfTrue="1" operator="greaterThan">
      <formula>$B$15</formula>
    </cfRule>
  </conditionalFormatting>
  <dataValidations count="4">
    <dataValidation type="custom" allowBlank="1" showInputMessage="1" showErrorMessage="1" sqref="D18:D19" xr:uid="{DFC36608-1D55-4835-9D18-4C4459A282E6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E327ED8E-101B-4A5C-8744-E9CC45A07B4C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3BB82C35-823D-42E5-B7F1-88C740F4ADEE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5D93E7E3-1B63-4755-8E64-A8E670269418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8DAE-E938-4D2B-AA89-3FB22685F25D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109" priority="11" stopIfTrue="1" operator="greaterThan">
      <formula>$B$7</formula>
    </cfRule>
  </conditionalFormatting>
  <conditionalFormatting sqref="H52">
    <cfRule type="cellIs" dxfId="108" priority="10" stopIfTrue="1" operator="greaterThan">
      <formula>$B$15</formula>
    </cfRule>
  </conditionalFormatting>
  <conditionalFormatting sqref="H17">
    <cfRule type="cellIs" dxfId="107" priority="9" stopIfTrue="1" operator="greaterThan">
      <formula>$B$7</formula>
    </cfRule>
  </conditionalFormatting>
  <conditionalFormatting sqref="H20">
    <cfRule type="cellIs" dxfId="106" priority="8" stopIfTrue="1" operator="greaterThan">
      <formula>$B$7</formula>
    </cfRule>
  </conditionalFormatting>
  <conditionalFormatting sqref="H25">
    <cfRule type="cellIs" dxfId="105" priority="7" stopIfTrue="1" operator="greaterThan">
      <formula>$B$7</formula>
    </cfRule>
  </conditionalFormatting>
  <conditionalFormatting sqref="H30">
    <cfRule type="cellIs" dxfId="104" priority="6" stopIfTrue="1" operator="greaterThan">
      <formula>$B$7</formula>
    </cfRule>
  </conditionalFormatting>
  <conditionalFormatting sqref="H37">
    <cfRule type="cellIs" dxfId="103" priority="5" stopIfTrue="1" operator="greaterThan">
      <formula>$B$7</formula>
    </cfRule>
  </conditionalFormatting>
  <conditionalFormatting sqref="H41">
    <cfRule type="cellIs" dxfId="102" priority="4" stopIfTrue="1" operator="greaterThan">
      <formula>$B$7</formula>
    </cfRule>
  </conditionalFormatting>
  <conditionalFormatting sqref="H50">
    <cfRule type="cellIs" dxfId="101" priority="3" stopIfTrue="1" operator="greaterThan">
      <formula>$B$7</formula>
    </cfRule>
  </conditionalFormatting>
  <conditionalFormatting sqref="H54">
    <cfRule type="cellIs" dxfId="100" priority="2" stopIfTrue="1" operator="greaterThan">
      <formula>$B$7</formula>
    </cfRule>
  </conditionalFormatting>
  <conditionalFormatting sqref="H51">
    <cfRule type="cellIs" dxfId="99" priority="1" stopIfTrue="1" operator="greaterThan">
      <formula>$B$15</formula>
    </cfRule>
  </conditionalFormatting>
  <dataValidations count="4">
    <dataValidation type="custom" allowBlank="1" showInputMessage="1" showErrorMessage="1" sqref="D18:D19" xr:uid="{2E1A53F5-3D10-4CFA-8E42-C21E69BC29ED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5CF6CA72-E212-43B5-B19A-97F75DDB34E7}">
      <formula1>E7&gt;=$I$2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A2426B9C-0D11-4434-97D6-C90376772CAF}">
      <formula1>SUM($D$21:$D$21)&lt;=$B$25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95741B59-AC8D-4511-BA7C-82C6E9DF8E36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6FB2-1C3A-481B-B673-888E2A91AAF3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98" priority="11" stopIfTrue="1" operator="greaterThan">
      <formula>$B$7</formula>
    </cfRule>
  </conditionalFormatting>
  <conditionalFormatting sqref="H52">
    <cfRule type="cellIs" dxfId="97" priority="10" stopIfTrue="1" operator="greaterThan">
      <formula>$B$15</formula>
    </cfRule>
  </conditionalFormatting>
  <conditionalFormatting sqref="H17">
    <cfRule type="cellIs" dxfId="96" priority="9" stopIfTrue="1" operator="greaterThan">
      <formula>$B$7</formula>
    </cfRule>
  </conditionalFormatting>
  <conditionalFormatting sqref="H20">
    <cfRule type="cellIs" dxfId="95" priority="8" stopIfTrue="1" operator="greaterThan">
      <formula>$B$7</formula>
    </cfRule>
  </conditionalFormatting>
  <conditionalFormatting sqref="H25">
    <cfRule type="cellIs" dxfId="94" priority="7" stopIfTrue="1" operator="greaterThan">
      <formula>$B$7</formula>
    </cfRule>
  </conditionalFormatting>
  <conditionalFormatting sqref="H30">
    <cfRule type="cellIs" dxfId="93" priority="6" stopIfTrue="1" operator="greaterThan">
      <formula>$B$7</formula>
    </cfRule>
  </conditionalFormatting>
  <conditionalFormatting sqref="H37">
    <cfRule type="cellIs" dxfId="92" priority="5" stopIfTrue="1" operator="greaterThan">
      <formula>$B$7</formula>
    </cfRule>
  </conditionalFormatting>
  <conditionalFormatting sqref="H41">
    <cfRule type="cellIs" dxfId="91" priority="4" stopIfTrue="1" operator="greaterThan">
      <formula>$B$7</formula>
    </cfRule>
  </conditionalFormatting>
  <conditionalFormatting sqref="H50">
    <cfRule type="cellIs" dxfId="90" priority="3" stopIfTrue="1" operator="greaterThan">
      <formula>$B$7</formula>
    </cfRule>
  </conditionalFormatting>
  <conditionalFormatting sqref="H54">
    <cfRule type="cellIs" dxfId="89" priority="2" stopIfTrue="1" operator="greaterThan">
      <formula>$B$7</formula>
    </cfRule>
  </conditionalFormatting>
  <conditionalFormatting sqref="H51">
    <cfRule type="cellIs" dxfId="88" priority="1" stopIfTrue="1" operator="greaterThan">
      <formula>$B$15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C711E6BD-75C6-4DE0-81E8-57DC967E7813}">
      <formula1>SUM($D$21:$D$21)&lt;=$B$25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854B3B30-75C5-47A8-911B-75CEA25F9EA2}">
      <formula1>E7&gt;=$I$2</formula1>
    </dataValidation>
    <dataValidation type="custom" allowBlank="1" showInputMessage="1" showErrorMessage="1" sqref="D18:D19" xr:uid="{202646DE-74D1-47D0-88E0-E2C1D2A8E237}">
      <formula1>D18&lt;=B18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49DCFDB9-15E0-4068-A477-97EBC8AA97F3}">
      <formula1>#REF!&lt;$B$10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4A15-1D83-4ACE-9252-C0820B43412B}">
  <dimension ref="A1:I54"/>
  <sheetViews>
    <sheetView zoomScaleNormal="100" workbookViewId="0">
      <pane ySplit="5" topLeftCell="A6" activePane="bottomLeft" state="frozen"/>
      <selection activeCell="B7" sqref="B7"/>
      <selection pane="bottomLeft" activeCell="C8" sqref="C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2.95" customHeight="1" thickBot="1" x14ac:dyDescent="0.25">
      <c r="A1" s="135" t="s">
        <v>50</v>
      </c>
      <c r="B1" s="136"/>
      <c r="C1" s="136"/>
      <c r="D1" s="136"/>
      <c r="E1" s="136"/>
      <c r="F1" s="136"/>
      <c r="G1" s="136"/>
      <c r="H1" s="25" t="s">
        <v>7</v>
      </c>
    </row>
    <row r="2" spans="1:9" ht="26.25" customHeight="1" thickBot="1" x14ac:dyDescent="0.25">
      <c r="A2" s="23" t="s">
        <v>10</v>
      </c>
      <c r="B2" s="93">
        <f>'Fiche n° 1'!B2</f>
        <v>0</v>
      </c>
      <c r="C2" s="19"/>
      <c r="D2" s="19"/>
      <c r="E2" s="19"/>
      <c r="F2" s="19"/>
      <c r="G2" s="19"/>
      <c r="H2" s="26">
        <v>44872</v>
      </c>
      <c r="I2" s="26">
        <v>44562</v>
      </c>
    </row>
    <row r="3" spans="1:9" ht="13.15" customHeight="1" thickBot="1" x14ac:dyDescent="0.25">
      <c r="A3" s="24" t="s">
        <v>29</v>
      </c>
      <c r="B3" s="107" t="s">
        <v>49</v>
      </c>
      <c r="C3" s="116">
        <f>'Fiche n° 1'!C3</f>
        <v>0</v>
      </c>
      <c r="D3" s="20"/>
      <c r="E3" s="20"/>
      <c r="F3" s="20"/>
      <c r="G3" s="20"/>
      <c r="H3" s="70"/>
    </row>
    <row r="4" spans="1:9" ht="21.75" customHeight="1" x14ac:dyDescent="0.2">
      <c r="A4" s="129" t="s">
        <v>9</v>
      </c>
      <c r="B4" s="130"/>
      <c r="C4" s="130"/>
      <c r="D4" s="130"/>
      <c r="E4" s="130"/>
      <c r="F4" s="130"/>
      <c r="G4" s="130"/>
      <c r="H4" s="131"/>
    </row>
    <row r="5" spans="1:9" s="1" customFormat="1" ht="51" x14ac:dyDescent="0.2">
      <c r="A5" s="71" t="s">
        <v>5</v>
      </c>
      <c r="B5" s="72" t="s">
        <v>6</v>
      </c>
      <c r="C5" s="73" t="s">
        <v>0</v>
      </c>
      <c r="D5" s="73" t="s">
        <v>4</v>
      </c>
      <c r="E5" s="74" t="s">
        <v>2</v>
      </c>
      <c r="F5" s="73" t="s">
        <v>1</v>
      </c>
      <c r="G5" s="74" t="s">
        <v>3</v>
      </c>
      <c r="H5" s="75" t="s">
        <v>8</v>
      </c>
    </row>
    <row r="6" spans="1:9" s="1" customFormat="1" x14ac:dyDescent="0.2">
      <c r="A6" s="60" t="s">
        <v>13</v>
      </c>
      <c r="B6" s="57"/>
      <c r="C6" s="58"/>
      <c r="D6" s="58"/>
      <c r="E6" s="59"/>
      <c r="F6" s="58"/>
      <c r="G6" s="59"/>
      <c r="H6" s="76"/>
    </row>
    <row r="7" spans="1:9" ht="25.5" x14ac:dyDescent="0.2">
      <c r="A7" s="18" t="s">
        <v>51</v>
      </c>
      <c r="B7" s="8"/>
      <c r="C7" s="49"/>
      <c r="D7" s="21"/>
      <c r="E7" s="21"/>
      <c r="F7" s="54"/>
      <c r="G7" s="21"/>
      <c r="H7" s="9"/>
    </row>
    <row r="8" spans="1:9" ht="25.5" x14ac:dyDescent="0.2">
      <c r="A8" s="69" t="s">
        <v>52</v>
      </c>
      <c r="B8" s="5"/>
      <c r="C8" s="50"/>
      <c r="D8" s="28"/>
      <c r="E8" s="29"/>
      <c r="F8" s="48"/>
      <c r="G8" s="22"/>
      <c r="H8" s="31"/>
    </row>
    <row r="9" spans="1:9" ht="25.5" x14ac:dyDescent="0.2">
      <c r="A9" s="69" t="s">
        <v>53</v>
      </c>
      <c r="B9" s="5"/>
      <c r="C9" s="50"/>
      <c r="D9" s="28"/>
      <c r="E9" s="29"/>
      <c r="F9" s="48"/>
      <c r="G9" s="22"/>
      <c r="H9" s="31"/>
    </row>
    <row r="10" spans="1:9" ht="15" customHeight="1" x14ac:dyDescent="0.2">
      <c r="A10" s="11" t="s">
        <v>15</v>
      </c>
      <c r="B10" s="12">
        <f>SUM(B7:B9)</f>
        <v>0</v>
      </c>
      <c r="C10" s="13"/>
      <c r="D10" s="77">
        <f>SUM(D8:D9)</f>
        <v>0</v>
      </c>
      <c r="E10" s="14"/>
      <c r="F10" s="13"/>
      <c r="G10" s="14"/>
      <c r="H10" s="114">
        <f>SUM(H8:H9)</f>
        <v>0</v>
      </c>
    </row>
    <row r="11" spans="1:9" ht="14.45" customHeight="1" x14ac:dyDescent="0.2">
      <c r="A11" s="7" t="s">
        <v>54</v>
      </c>
      <c r="B11" s="8"/>
      <c r="C11" s="49"/>
      <c r="D11" s="21"/>
      <c r="E11" s="21"/>
      <c r="F11" s="54"/>
      <c r="G11" s="21"/>
      <c r="H11" s="9"/>
    </row>
    <row r="12" spans="1:9" ht="14.45" hidden="1" customHeight="1" x14ac:dyDescent="0.2">
      <c r="A12" s="10"/>
      <c r="B12" s="5"/>
      <c r="C12" s="50"/>
      <c r="D12" s="28"/>
      <c r="E12" s="29"/>
      <c r="F12" s="48"/>
      <c r="G12" s="22"/>
      <c r="H12" s="31"/>
    </row>
    <row r="13" spans="1:9" ht="15" customHeight="1" x14ac:dyDescent="0.2">
      <c r="A13" s="69" t="s">
        <v>17</v>
      </c>
      <c r="B13" s="5"/>
      <c r="C13" s="50"/>
      <c r="D13" s="28"/>
      <c r="E13" s="29"/>
      <c r="F13" s="48"/>
      <c r="G13" s="22"/>
      <c r="H13" s="31"/>
    </row>
    <row r="14" spans="1:9" ht="15" customHeight="1" x14ac:dyDescent="0.2">
      <c r="A14" s="69" t="s">
        <v>18</v>
      </c>
      <c r="B14" s="5"/>
      <c r="C14" s="50"/>
      <c r="D14" s="28"/>
      <c r="E14" s="29"/>
      <c r="F14" s="48"/>
      <c r="G14" s="22"/>
      <c r="H14" s="31"/>
    </row>
    <row r="15" spans="1:9" ht="25.5" x14ac:dyDescent="0.2">
      <c r="A15" s="69" t="s">
        <v>55</v>
      </c>
      <c r="B15" s="5"/>
      <c r="C15" s="50"/>
      <c r="D15" s="28"/>
      <c r="E15" s="29"/>
      <c r="F15" s="48"/>
      <c r="G15" s="22"/>
      <c r="H15" s="31"/>
    </row>
    <row r="16" spans="1:9" ht="25.5" x14ac:dyDescent="0.2">
      <c r="A16" s="69" t="s">
        <v>52</v>
      </c>
      <c r="B16" s="43"/>
      <c r="C16" s="50"/>
      <c r="D16" s="28"/>
      <c r="E16" s="29"/>
      <c r="F16" s="48"/>
      <c r="G16" s="22"/>
      <c r="H16" s="31"/>
    </row>
    <row r="17" spans="1:8" ht="15" customHeight="1" x14ac:dyDescent="0.2">
      <c r="A17" s="32" t="s">
        <v>16</v>
      </c>
      <c r="B17" s="33">
        <f>SUM(B15:B15)</f>
        <v>0</v>
      </c>
      <c r="C17" s="34"/>
      <c r="D17" s="77">
        <f>SUM(D13:D16)</f>
        <v>0</v>
      </c>
      <c r="E17" s="35"/>
      <c r="F17" s="34"/>
      <c r="G17" s="35"/>
      <c r="H17" s="114">
        <f>SUM(H13:H16)</f>
        <v>0</v>
      </c>
    </row>
    <row r="18" spans="1:8" x14ac:dyDescent="0.2">
      <c r="A18" s="18" t="s">
        <v>22</v>
      </c>
      <c r="B18" s="8"/>
      <c r="C18" s="49"/>
      <c r="D18" s="21"/>
      <c r="E18" s="21"/>
      <c r="F18" s="54"/>
      <c r="G18" s="21"/>
      <c r="H18" s="17"/>
    </row>
    <row r="19" spans="1:8" x14ac:dyDescent="0.2">
      <c r="A19" s="61" t="s">
        <v>56</v>
      </c>
      <c r="B19" s="43"/>
      <c r="C19" s="50"/>
      <c r="D19" s="28"/>
      <c r="E19" s="29"/>
      <c r="F19" s="48"/>
      <c r="G19" s="22"/>
      <c r="H19" s="68"/>
    </row>
    <row r="20" spans="1:8" ht="15" customHeight="1" x14ac:dyDescent="0.2">
      <c r="A20" s="32" t="s">
        <v>15</v>
      </c>
      <c r="B20" s="33" t="s">
        <v>12</v>
      </c>
      <c r="C20" s="34"/>
      <c r="D20" s="78">
        <f>SUM(D18:D19)</f>
        <v>0</v>
      </c>
      <c r="E20" s="35"/>
      <c r="F20" s="34"/>
      <c r="G20" s="35"/>
      <c r="H20" s="114">
        <f>SUM(H19)</f>
        <v>0</v>
      </c>
    </row>
    <row r="21" spans="1:8" ht="19.149999999999999" customHeight="1" x14ac:dyDescent="0.2">
      <c r="A21" s="7" t="s">
        <v>19</v>
      </c>
      <c r="B21" s="8"/>
      <c r="C21" s="49"/>
      <c r="D21" s="21"/>
      <c r="E21" s="21"/>
      <c r="F21" s="54"/>
      <c r="G21" s="21"/>
      <c r="H21" s="9"/>
    </row>
    <row r="22" spans="1:8" ht="15.6" customHeight="1" x14ac:dyDescent="0.2">
      <c r="A22" s="10" t="s">
        <v>19</v>
      </c>
      <c r="B22" s="27"/>
      <c r="C22" s="53"/>
      <c r="D22" s="64"/>
      <c r="E22" s="29"/>
      <c r="F22" s="56"/>
      <c r="G22" s="30"/>
      <c r="H22" s="31"/>
    </row>
    <row r="23" spans="1:8" ht="25.5" x14ac:dyDescent="0.2">
      <c r="A23" s="69" t="s">
        <v>52</v>
      </c>
      <c r="B23" s="27"/>
      <c r="C23" s="53"/>
      <c r="D23" s="64"/>
      <c r="E23" s="29"/>
      <c r="F23" s="56"/>
      <c r="G23" s="30"/>
      <c r="H23" s="31"/>
    </row>
    <row r="24" spans="1:8" ht="12.75" hidden="1" customHeight="1" x14ac:dyDescent="0.2">
      <c r="A24" s="42"/>
      <c r="B24" s="43"/>
      <c r="C24" s="51"/>
      <c r="D24" s="44"/>
      <c r="E24" s="45"/>
      <c r="F24" s="44"/>
      <c r="G24" s="46"/>
      <c r="H24" s="47" t="s">
        <v>12</v>
      </c>
    </row>
    <row r="25" spans="1:8" ht="15" customHeight="1" x14ac:dyDescent="0.2">
      <c r="A25" s="32" t="s">
        <v>15</v>
      </c>
      <c r="B25" s="33" t="str">
        <f>$B$20</f>
        <v>€</v>
      </c>
      <c r="C25" s="34"/>
      <c r="D25" s="63">
        <f>SUM(D21:D23)</f>
        <v>0</v>
      </c>
      <c r="E25" s="35"/>
      <c r="F25" s="34"/>
      <c r="G25" s="35"/>
      <c r="H25" s="114">
        <f>SUM(H22:H24)</f>
        <v>0</v>
      </c>
    </row>
    <row r="26" spans="1:8" x14ac:dyDescent="0.2">
      <c r="A26" s="15" t="s">
        <v>14</v>
      </c>
      <c r="B26" s="8"/>
      <c r="C26" s="49"/>
      <c r="D26" s="21"/>
      <c r="E26" s="21"/>
      <c r="F26" s="54"/>
      <c r="G26" s="21"/>
      <c r="H26" s="9"/>
    </row>
    <row r="27" spans="1:8" x14ac:dyDescent="0.2">
      <c r="A27" s="10" t="s">
        <v>57</v>
      </c>
      <c r="B27" s="5"/>
      <c r="C27" s="50"/>
      <c r="D27" s="28"/>
      <c r="E27" s="29"/>
      <c r="F27" s="48"/>
      <c r="G27" s="22"/>
      <c r="H27" s="110"/>
    </row>
    <row r="28" spans="1:8" ht="25.5" x14ac:dyDescent="0.2">
      <c r="A28" s="69" t="s">
        <v>58</v>
      </c>
      <c r="B28" s="5"/>
      <c r="C28" s="50"/>
      <c r="D28" s="28"/>
      <c r="E28" s="29"/>
      <c r="F28" s="48"/>
      <c r="G28" s="22"/>
      <c r="H28" s="110"/>
    </row>
    <row r="29" spans="1:8" ht="25.5" x14ac:dyDescent="0.2">
      <c r="A29" s="69" t="s">
        <v>52</v>
      </c>
      <c r="B29" s="27"/>
      <c r="C29" s="53"/>
      <c r="D29" s="28"/>
      <c r="E29" s="29"/>
      <c r="F29" s="48"/>
      <c r="G29" s="22"/>
      <c r="H29" s="80"/>
    </row>
    <row r="30" spans="1:8" ht="15" customHeight="1" x14ac:dyDescent="0.2">
      <c r="A30" s="81" t="s">
        <v>15</v>
      </c>
      <c r="B30" s="82" t="str">
        <f>$B$20</f>
        <v>€</v>
      </c>
      <c r="C30" s="83"/>
      <c r="D30" s="63">
        <f>SUM(D27:D29)</f>
        <v>0</v>
      </c>
      <c r="E30" s="84"/>
      <c r="F30" s="83"/>
      <c r="G30" s="84"/>
      <c r="H30" s="114">
        <f>SUM(H27:H29)</f>
        <v>0</v>
      </c>
    </row>
    <row r="31" spans="1:8" x14ac:dyDescent="0.2">
      <c r="A31" s="15" t="s">
        <v>20</v>
      </c>
      <c r="B31" s="8"/>
      <c r="C31" s="49"/>
      <c r="D31" s="21"/>
      <c r="E31" s="21"/>
      <c r="F31" s="54"/>
      <c r="G31" s="21"/>
      <c r="H31" s="9"/>
    </row>
    <row r="32" spans="1:8" ht="25.5" x14ac:dyDescent="0.2">
      <c r="A32" s="69" t="s">
        <v>59</v>
      </c>
      <c r="B32" s="5"/>
      <c r="C32" s="50"/>
      <c r="D32" s="28"/>
      <c r="E32" s="29"/>
      <c r="F32" s="48"/>
      <c r="G32" s="22"/>
      <c r="H32" s="110"/>
    </row>
    <row r="33" spans="1:8" x14ac:dyDescent="0.2">
      <c r="A33" s="69" t="s">
        <v>60</v>
      </c>
      <c r="B33" s="5"/>
      <c r="C33" s="50"/>
      <c r="D33" s="28"/>
      <c r="E33" s="29"/>
      <c r="F33" s="48"/>
      <c r="G33" s="22"/>
      <c r="H33" s="110"/>
    </row>
    <row r="34" spans="1:8" x14ac:dyDescent="0.2">
      <c r="A34" s="69" t="s">
        <v>61</v>
      </c>
      <c r="B34" s="5"/>
      <c r="C34" s="50"/>
      <c r="D34" s="28"/>
      <c r="E34" s="29"/>
      <c r="F34" s="48"/>
      <c r="G34" s="22"/>
      <c r="H34" s="110"/>
    </row>
    <row r="35" spans="1:8" x14ac:dyDescent="0.2">
      <c r="A35" s="69" t="s">
        <v>21</v>
      </c>
      <c r="B35" s="5"/>
      <c r="C35" s="50"/>
      <c r="D35" s="28"/>
      <c r="E35" s="29"/>
      <c r="F35" s="48"/>
      <c r="G35" s="22"/>
      <c r="H35" s="110"/>
    </row>
    <row r="36" spans="1:8" ht="25.5" x14ac:dyDescent="0.2">
      <c r="A36" s="69" t="s">
        <v>52</v>
      </c>
      <c r="B36" s="27"/>
      <c r="C36" s="50"/>
      <c r="D36" s="28"/>
      <c r="E36" s="29"/>
      <c r="F36" s="48"/>
      <c r="G36" s="22"/>
      <c r="H36" s="80"/>
    </row>
    <row r="37" spans="1:8" ht="15" customHeight="1" x14ac:dyDescent="0.2">
      <c r="A37" s="81" t="s">
        <v>15</v>
      </c>
      <c r="B37" s="82" t="str">
        <f>$B$20</f>
        <v>€</v>
      </c>
      <c r="C37" s="83"/>
      <c r="D37" s="63">
        <f>SUM(D32:D36)</f>
        <v>0</v>
      </c>
      <c r="E37" s="84"/>
      <c r="F37" s="83"/>
      <c r="G37" s="84"/>
      <c r="H37" s="114">
        <f>SUM(H32:H36)</f>
        <v>0</v>
      </c>
    </row>
    <row r="38" spans="1:8" ht="15" customHeight="1" x14ac:dyDescent="0.2">
      <c r="A38" s="15" t="s">
        <v>23</v>
      </c>
      <c r="B38" s="8"/>
      <c r="C38" s="52"/>
      <c r="D38" s="8"/>
      <c r="E38" s="8"/>
      <c r="F38" s="55"/>
      <c r="G38" s="8"/>
      <c r="H38" s="9"/>
    </row>
    <row r="39" spans="1:8" ht="15" customHeight="1" x14ac:dyDescent="0.2">
      <c r="A39" s="79" t="s">
        <v>23</v>
      </c>
      <c r="B39" s="5"/>
      <c r="C39" s="53"/>
      <c r="D39" s="28"/>
      <c r="E39" s="29"/>
      <c r="F39" s="56"/>
      <c r="G39" s="30"/>
      <c r="H39" s="110"/>
    </row>
    <row r="40" spans="1:8" ht="25.5" x14ac:dyDescent="0.2">
      <c r="A40" s="69" t="s">
        <v>52</v>
      </c>
      <c r="B40" s="27"/>
      <c r="C40" s="53"/>
      <c r="D40" s="28"/>
      <c r="E40" s="29"/>
      <c r="F40" s="56"/>
      <c r="G40" s="30"/>
      <c r="H40" s="80"/>
    </row>
    <row r="41" spans="1:8" ht="15" customHeight="1" x14ac:dyDescent="0.2">
      <c r="A41" s="81" t="s">
        <v>15</v>
      </c>
      <c r="B41" s="82" t="str">
        <f>$B$20</f>
        <v>€</v>
      </c>
      <c r="C41" s="83"/>
      <c r="D41" s="63">
        <f>SUM(D39:D40)</f>
        <v>0</v>
      </c>
      <c r="E41" s="84"/>
      <c r="F41" s="83"/>
      <c r="G41" s="84"/>
      <c r="H41" s="114">
        <f>SUM(H39:H40)</f>
        <v>0</v>
      </c>
    </row>
    <row r="42" spans="1:8" ht="15" customHeight="1" x14ac:dyDescent="0.2">
      <c r="A42" s="7" t="s">
        <v>24</v>
      </c>
      <c r="B42" s="8">
        <v>2500</v>
      </c>
      <c r="C42" s="52"/>
      <c r="D42" s="8"/>
      <c r="E42" s="8"/>
      <c r="F42" s="55"/>
      <c r="G42" s="8"/>
      <c r="H42" s="9"/>
    </row>
    <row r="43" spans="1:8" ht="25.5" x14ac:dyDescent="0.2">
      <c r="A43" s="69" t="s">
        <v>62</v>
      </c>
      <c r="B43" s="27"/>
      <c r="C43" s="53"/>
      <c r="D43" s="64"/>
      <c r="E43" s="29"/>
      <c r="F43" s="56"/>
      <c r="G43" s="30"/>
      <c r="H43" s="80"/>
    </row>
    <row r="44" spans="1:8" ht="15" customHeight="1" x14ac:dyDescent="0.2">
      <c r="A44" s="10" t="s">
        <v>63</v>
      </c>
      <c r="B44" s="27"/>
      <c r="C44" s="53"/>
      <c r="D44" s="64"/>
      <c r="E44" s="29"/>
      <c r="F44" s="56"/>
      <c r="G44" s="30"/>
      <c r="H44" s="80"/>
    </row>
    <row r="45" spans="1:8" ht="15" customHeight="1" x14ac:dyDescent="0.2">
      <c r="A45" s="10" t="s">
        <v>64</v>
      </c>
      <c r="B45" s="27"/>
      <c r="C45" s="53"/>
      <c r="D45" s="28"/>
      <c r="E45" s="29"/>
      <c r="F45" s="56"/>
      <c r="G45" s="30"/>
      <c r="H45" s="80"/>
    </row>
    <row r="46" spans="1:8" ht="15" customHeight="1" x14ac:dyDescent="0.2">
      <c r="A46" s="10" t="s">
        <v>25</v>
      </c>
      <c r="B46" s="27"/>
      <c r="C46" s="53"/>
      <c r="D46" s="28"/>
      <c r="E46" s="29"/>
      <c r="F46" s="56"/>
      <c r="G46" s="30"/>
      <c r="H46" s="80"/>
    </row>
    <row r="47" spans="1:8" ht="15" customHeight="1" x14ac:dyDescent="0.2">
      <c r="A47" s="10" t="s">
        <v>26</v>
      </c>
      <c r="B47" s="27"/>
      <c r="C47" s="53"/>
      <c r="D47" s="28"/>
      <c r="E47" s="29"/>
      <c r="F47" s="56"/>
      <c r="G47" s="30"/>
      <c r="H47" s="80"/>
    </row>
    <row r="48" spans="1:8" ht="15" customHeight="1" x14ac:dyDescent="0.2">
      <c r="A48" s="10" t="s">
        <v>27</v>
      </c>
      <c r="B48" s="65"/>
      <c r="C48" s="66"/>
      <c r="D48" s="111"/>
      <c r="E48" s="29"/>
      <c r="F48" s="56"/>
      <c r="G48" s="30"/>
      <c r="H48" s="67"/>
    </row>
    <row r="49" spans="1:8" ht="25.5" x14ac:dyDescent="0.2">
      <c r="A49" s="69" t="s">
        <v>52</v>
      </c>
      <c r="B49" s="86"/>
      <c r="C49" s="87"/>
      <c r="D49" s="88"/>
      <c r="E49" s="29"/>
      <c r="F49" s="56"/>
      <c r="G49" s="30"/>
      <c r="H49" s="89"/>
    </row>
    <row r="50" spans="1:8" ht="15" customHeight="1" x14ac:dyDescent="0.2">
      <c r="A50" s="81" t="s">
        <v>15</v>
      </c>
      <c r="B50" s="82"/>
      <c r="C50" s="83"/>
      <c r="D50" s="90">
        <f>SUM(D43:D49)</f>
        <v>0</v>
      </c>
      <c r="E50" s="84"/>
      <c r="F50" s="83"/>
      <c r="G50" s="84"/>
      <c r="H50" s="114">
        <f>SUM(H43:H49)</f>
        <v>0</v>
      </c>
    </row>
    <row r="51" spans="1:8" ht="25.5" x14ac:dyDescent="0.2">
      <c r="A51" s="104" t="s">
        <v>45</v>
      </c>
      <c r="B51" s="82">
        <v>10000</v>
      </c>
      <c r="C51" s="83"/>
      <c r="D51" s="90">
        <f>D10+D17+D20+D25+D30+D37+D41+D50</f>
        <v>0</v>
      </c>
      <c r="E51" s="84"/>
      <c r="F51" s="83"/>
      <c r="G51" s="84"/>
      <c r="H51" s="85">
        <f>H10+H17+H20+H25+H30+H37+H41+H50</f>
        <v>0</v>
      </c>
    </row>
    <row r="52" spans="1:8" ht="15" customHeight="1" x14ac:dyDescent="0.2">
      <c r="A52" s="7" t="s">
        <v>30</v>
      </c>
      <c r="B52" s="82"/>
      <c r="C52" s="83"/>
      <c r="D52" s="90"/>
      <c r="E52" s="84"/>
      <c r="F52" s="83"/>
      <c r="G52" s="84"/>
      <c r="H52" s="85"/>
    </row>
    <row r="53" spans="1:8" ht="25.5" x14ac:dyDescent="0.2">
      <c r="A53" s="69" t="s">
        <v>65</v>
      </c>
      <c r="B53" s="16">
        <v>2000</v>
      </c>
      <c r="C53" s="28"/>
      <c r="D53" s="28"/>
      <c r="E53" s="29"/>
      <c r="F53" s="56"/>
      <c r="G53" s="29"/>
      <c r="H53" s="89"/>
    </row>
    <row r="54" spans="1:8" ht="15" customHeight="1" x14ac:dyDescent="0.2">
      <c r="A54" s="62" t="s">
        <v>46</v>
      </c>
      <c r="B54" s="82"/>
      <c r="C54" s="83"/>
      <c r="D54" s="90">
        <f>D51+D53</f>
        <v>0</v>
      </c>
      <c r="E54" s="84"/>
      <c r="F54" s="83"/>
      <c r="G54" s="84"/>
      <c r="H54" s="114">
        <f>SUM(H53)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0">
    <cfRule type="cellIs" dxfId="87" priority="11" stopIfTrue="1" operator="greaterThan">
      <formula>$B$7</formula>
    </cfRule>
  </conditionalFormatting>
  <conditionalFormatting sqref="H52">
    <cfRule type="cellIs" dxfId="86" priority="10" stopIfTrue="1" operator="greaterThan">
      <formula>$B$15</formula>
    </cfRule>
  </conditionalFormatting>
  <conditionalFormatting sqref="H17">
    <cfRule type="cellIs" dxfId="85" priority="9" stopIfTrue="1" operator="greaterThan">
      <formula>$B$7</formula>
    </cfRule>
  </conditionalFormatting>
  <conditionalFormatting sqref="H20">
    <cfRule type="cellIs" dxfId="84" priority="8" stopIfTrue="1" operator="greaterThan">
      <formula>$B$7</formula>
    </cfRule>
  </conditionalFormatting>
  <conditionalFormatting sqref="H25">
    <cfRule type="cellIs" dxfId="83" priority="7" stopIfTrue="1" operator="greaterThan">
      <formula>$B$7</formula>
    </cfRule>
  </conditionalFormatting>
  <conditionalFormatting sqref="H30">
    <cfRule type="cellIs" dxfId="82" priority="6" stopIfTrue="1" operator="greaterThan">
      <formula>$B$7</formula>
    </cfRule>
  </conditionalFormatting>
  <conditionalFormatting sqref="H37">
    <cfRule type="cellIs" dxfId="81" priority="5" stopIfTrue="1" operator="greaterThan">
      <formula>$B$7</formula>
    </cfRule>
  </conditionalFormatting>
  <conditionalFormatting sqref="H41">
    <cfRule type="cellIs" dxfId="80" priority="4" stopIfTrue="1" operator="greaterThan">
      <formula>$B$7</formula>
    </cfRule>
  </conditionalFormatting>
  <conditionalFormatting sqref="H50">
    <cfRule type="cellIs" dxfId="79" priority="3" stopIfTrue="1" operator="greaterThan">
      <formula>$B$7</formula>
    </cfRule>
  </conditionalFormatting>
  <conditionalFormatting sqref="H54">
    <cfRule type="cellIs" dxfId="78" priority="2" stopIfTrue="1" operator="greaterThan">
      <formula>$B$7</formula>
    </cfRule>
  </conditionalFormatting>
  <conditionalFormatting sqref="H51">
    <cfRule type="cellIs" dxfId="77" priority="1" stopIfTrue="1" operator="greaterThan">
      <formula>$B$15</formula>
    </cfRule>
  </conditionalFormatting>
  <dataValidations count="4">
    <dataValidation type="custom" allowBlank="1" showInputMessage="1" showErrorMessage="1" sqref="D18:D19" xr:uid="{0216B397-A8EB-41F2-9114-D05274A216A2}">
      <formula1>D18&lt;=B18</formula1>
    </dataValidation>
    <dataValidation type="custom" allowBlank="1" showInputMessage="1" showErrorMessage="1" errorTitle="Date Facture" error="La date de la facture ne peut pas être antérieure au 01/01/2022" sqref="E21:E24 E38:E40 E18:E19 E26:E29 E31:E36 E13:E16 E7:E9 E53 E42:E49" xr:uid="{072D03CB-B69A-44DE-90F8-DEE149F1B397}">
      <formula1>E7&gt;=$I$2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0:B14 B45:B48" xr:uid="{B0291AB8-7D5B-4EFD-AD0F-01986982FF39}">
      <formula1>#REF!&lt;$B$10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42:D44 D49 D21:D24" xr:uid="{932D0BCC-46DE-4C00-9CB0-F5861930963E}">
      <formula1>SUM($D$21:$D$21)&lt;=$B$25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15</vt:i4>
      </vt:variant>
    </vt:vector>
  </HeadingPairs>
  <TitlesOfParts>
    <vt:vector size="31" baseType="lpstr">
      <vt:lpstr>Fiche Récapitulative</vt:lpstr>
      <vt:lpstr>Fiche n° 1</vt:lpstr>
      <vt:lpstr>Fiche n° 2</vt:lpstr>
      <vt:lpstr>Fiche n° 3</vt:lpstr>
      <vt:lpstr>Fiche n° 4</vt:lpstr>
      <vt:lpstr>Fiche n° 5</vt:lpstr>
      <vt:lpstr>Fiche n° 6</vt:lpstr>
      <vt:lpstr>Fiche n° 7</vt:lpstr>
      <vt:lpstr>Fiche n° 8</vt:lpstr>
      <vt:lpstr>Fiche n° 9</vt:lpstr>
      <vt:lpstr>Fiche n° 10</vt:lpstr>
      <vt:lpstr>Fiche n° 11</vt:lpstr>
      <vt:lpstr>Fiche n° 12</vt:lpstr>
      <vt:lpstr>Fiche n° 13</vt:lpstr>
      <vt:lpstr>Fiche n° 14</vt:lpstr>
      <vt:lpstr>Fiche n° 15</vt:lpstr>
      <vt:lpstr>'Fiche n° 1'!TEST</vt:lpstr>
      <vt:lpstr>'Fiche n° 10'!TEST</vt:lpstr>
      <vt:lpstr>'Fiche n° 11'!TEST</vt:lpstr>
      <vt:lpstr>'Fiche n° 12'!TEST</vt:lpstr>
      <vt:lpstr>'Fiche n° 13'!TEST</vt:lpstr>
      <vt:lpstr>'Fiche n° 14'!TEST</vt:lpstr>
      <vt:lpstr>'Fiche n° 15'!TEST</vt:lpstr>
      <vt:lpstr>'Fiche n° 2'!TEST</vt:lpstr>
      <vt:lpstr>'Fiche n° 3'!TEST</vt:lpstr>
      <vt:lpstr>'Fiche n° 4'!TEST</vt:lpstr>
      <vt:lpstr>'Fiche n° 5'!TEST</vt:lpstr>
      <vt:lpstr>'Fiche n° 6'!TEST</vt:lpstr>
      <vt:lpstr>'Fiche n° 7'!TEST</vt:lpstr>
      <vt:lpstr>'Fiche n° 8'!TEST</vt:lpstr>
      <vt:lpstr>'Fiche n° 9'!TEST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PANAROTTO Sophie</dc:creator>
  <cp:lastModifiedBy>MOUREAU Vincent</cp:lastModifiedBy>
  <cp:lastPrinted>2022-11-30T09:13:15Z</cp:lastPrinted>
  <dcterms:created xsi:type="dcterms:W3CDTF">2018-04-16T12:20:16Z</dcterms:created>
  <dcterms:modified xsi:type="dcterms:W3CDTF">2022-12-01T09:57:03Z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2021-03-22T08:54:14Z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476ecad7-b622-4196-939e-15c513656a8a</vt:lpwstr>
  </property>
  <property fmtid="{D5CDD505-2E9C-101B-9397-08002B2CF9AE}" pid="8" name="MSIP_Label_97a477d1-147d-4e34-b5e3-7b26d2f44870_ContentBits">
    <vt:lpwstr>0</vt:lpwstr>
  </property>
</Properties>
</file>